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05" windowWidth="14805" windowHeight="7710" activeTab="4"/>
  </bookViews>
  <sheets>
    <sheet name="Инструкция" sheetId="5" r:id="rId1"/>
    <sheet name="Изчисление капацитет" sheetId="1" r:id="rId2"/>
    <sheet name="Смесени" sheetId="3" r:id="rId3"/>
    <sheet name="Списък култури" sheetId="2" r:id="rId4"/>
    <sheet name="Категории животни и ЖЕ" sheetId="4" r:id="rId5"/>
  </sheets>
  <definedNames>
    <definedName name="_ftn1" localSheetId="0">Инструкция!$A$76</definedName>
    <definedName name="_ftnref1" localSheetId="0">Инструкция!$A$5</definedName>
    <definedName name="_xlnm.Print_Area" localSheetId="1">'Изчисление капацитет'!$A$1:$E$19</definedName>
    <definedName name="_xlnm.Print_Area" localSheetId="4">'Категории животни и ЖЕ'!$A$1:$J$11</definedName>
    <definedName name="_xlnm.Print_Area" localSheetId="2">Смесени!$A$1:$F$9</definedName>
  </definedNames>
  <calcPr calcId="162913"/>
</workbook>
</file>

<file path=xl/calcChain.xml><?xml version="1.0" encoding="utf-8"?>
<calcChain xmlns="http://schemas.openxmlformats.org/spreadsheetml/2006/main">
  <c r="D6" i="3" l="1"/>
  <c r="C7" i="1"/>
  <c r="E17" i="1" l="1"/>
  <c r="E6" i="3" l="1"/>
  <c r="F6" i="3" s="1"/>
  <c r="J7" i="4"/>
  <c r="J8" i="4"/>
  <c r="I7" i="4"/>
  <c r="I8" i="4" s="1"/>
  <c r="H7" i="4"/>
  <c r="H8" i="4" s="1"/>
  <c r="G7" i="4"/>
  <c r="G8" i="4" s="1"/>
  <c r="F7" i="4"/>
  <c r="F8" i="4" s="1"/>
  <c r="E7" i="4"/>
  <c r="E8" i="4" s="1"/>
  <c r="D7" i="4"/>
  <c r="D8" i="4" s="1"/>
  <c r="C7" i="4"/>
  <c r="C8" i="4" s="1"/>
  <c r="C12" i="1"/>
  <c r="C9" i="4" l="1"/>
  <c r="D12" i="1"/>
  <c r="E12" i="1" s="1"/>
  <c r="D7" i="1"/>
  <c r="E7" i="1" s="1"/>
</calcChain>
</file>

<file path=xl/sharedStrings.xml><?xml version="1.0" encoding="utf-8"?>
<sst xmlns="http://schemas.openxmlformats.org/spreadsheetml/2006/main" count="629" uniqueCount="377">
  <si>
    <t>Попълват се само белите полета</t>
  </si>
  <si>
    <t>І. Обработваема земя</t>
  </si>
  <si>
    <t>1. Зърнени</t>
  </si>
  <si>
    <t>1.1. Зърнено-житни култури</t>
  </si>
  <si>
    <t>1.2. Зърнено-бобови култури</t>
  </si>
  <si>
    <t>2. Технически култури</t>
  </si>
  <si>
    <t>2.1. Индустриални култури</t>
  </si>
  <si>
    <t>2.2. Маслодайни култури</t>
  </si>
  <si>
    <t>2.3. Влакнодайни култури</t>
  </si>
  <si>
    <t>2.4. Медицински и ароматни култури</t>
  </si>
  <si>
    <t>3. Фуражни култури</t>
  </si>
  <si>
    <t>3.1. Едногодишни фуражни култури</t>
  </si>
  <si>
    <t>3.2. Многогодишни фуражни култури</t>
  </si>
  <si>
    <t>4. Пресни зеленчуци</t>
  </si>
  <si>
    <t>4.1. Плодови зеленчукови култури</t>
  </si>
  <si>
    <t>4.2. Листностъблени зеленчукови култури</t>
  </si>
  <si>
    <t>4.3. Кореноплодни зеленчукови култури</t>
  </si>
  <si>
    <t>4.4. Луковични зеленчукови култури</t>
  </si>
  <si>
    <t>5. Картофи</t>
  </si>
  <si>
    <t>6. Цветя и декоративни растения</t>
  </si>
  <si>
    <t>7. Площи за производство на посевен и посадъчен материал</t>
  </si>
  <si>
    <t>8. Оранжерийни площи</t>
  </si>
  <si>
    <t>ІІ. Трайни насаждения</t>
  </si>
  <si>
    <t>1. Лозя</t>
  </si>
  <si>
    <t>2. Овощни видове</t>
  </si>
  <si>
    <t>2.1. Семкови овощни видове</t>
  </si>
  <si>
    <t>2.2. Костилкови овощни видове</t>
  </si>
  <si>
    <t>2.3. Ядкови (черупкови) видове</t>
  </si>
  <si>
    <t>2.4. Ягодоплодни видове</t>
  </si>
  <si>
    <t>3. Многогодишни медицински и ароматни култури</t>
  </si>
  <si>
    <t xml:space="preserve">4. Разсадници </t>
  </si>
  <si>
    <t>ІІІ. Постоянно затревени площи</t>
  </si>
  <si>
    <t>ІV. Семейни градини</t>
  </si>
  <si>
    <t>(Малки по размер площи, върху които се отглеждат много различни култури, които трудно могат да бъдат отнесени към самостоятелните позиции)</t>
  </si>
  <si>
    <t>СПИСЪК КУЛТУРИ</t>
  </si>
  <si>
    <t>ГРУПА СТОПАНСТВО</t>
  </si>
  <si>
    <t>I  група</t>
  </si>
  <si>
    <t>3.3 Други фуражни култури</t>
  </si>
  <si>
    <t>II група</t>
  </si>
  <si>
    <t xml:space="preserve">5. Други трайни насаждения </t>
  </si>
  <si>
    <t>I група</t>
  </si>
  <si>
    <r>
      <t xml:space="preserve">Таблица 2.1.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>над 112 дка:</t>
    </r>
    <r>
      <rPr>
        <b/>
        <sz val="12"/>
        <color indexed="12"/>
        <rFont val="Times New Roman"/>
        <family val="1"/>
        <charset val="204"/>
      </rPr>
      <t xml:space="preserve"> </t>
    </r>
  </si>
  <si>
    <r>
      <t xml:space="preserve">Таблица 2.2.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 xml:space="preserve">до 112 дка: </t>
    </r>
  </si>
  <si>
    <t>ОЦЕНКА НА КАПАЦИТЕТА НА ЗЕМЕДЕЛСКА ТЕХНИКА</t>
  </si>
  <si>
    <t>Използвани земеделски площи с култури от група II
(дка)</t>
  </si>
  <si>
    <t>Зърнено-житни култури</t>
  </si>
  <si>
    <t>мека пшеница-зимна</t>
  </si>
  <si>
    <t>мека пшеница-пролетна</t>
  </si>
  <si>
    <t>еднозърнест лимец</t>
  </si>
  <si>
    <t>двузърнест лимец</t>
  </si>
  <si>
    <t>твърда пшеница</t>
  </si>
  <si>
    <t>ръж - зимна</t>
  </si>
  <si>
    <t>ръж - пролетна</t>
  </si>
  <si>
    <t>тритикале-зимно</t>
  </si>
  <si>
    <t>тритикале-пролетно</t>
  </si>
  <si>
    <t>царевица за зърно</t>
  </si>
  <si>
    <t>ечемик-зимен</t>
  </si>
  <si>
    <t>ечемик-пролетен</t>
  </si>
  <si>
    <t>овес - зимен</t>
  </si>
  <si>
    <t>овес - пролетен</t>
  </si>
  <si>
    <t>просо</t>
  </si>
  <si>
    <t>сорго</t>
  </si>
  <si>
    <t>ориз</t>
  </si>
  <si>
    <t>други зърнено-житни</t>
  </si>
  <si>
    <t>фасул полски</t>
  </si>
  <si>
    <t>нахут</t>
  </si>
  <si>
    <t>други зърнено-бобови</t>
  </si>
  <si>
    <t>грах за зърно - зимен</t>
  </si>
  <si>
    <t>грах за зърно - пролетен</t>
  </si>
  <si>
    <t>бакла за зърно</t>
  </si>
  <si>
    <t>леща</t>
  </si>
  <si>
    <t>вигна</t>
  </si>
  <si>
    <t>1.3. Други зърнени култури</t>
  </si>
  <si>
    <t>хмел</t>
  </si>
  <si>
    <t>тютюн</t>
  </si>
  <si>
    <t>Басми</t>
  </si>
  <si>
    <t>Каба-кулак</t>
  </si>
  <si>
    <t>Виржиния</t>
  </si>
  <si>
    <t>Бърлей</t>
  </si>
  <si>
    <t>захарно цвекло</t>
  </si>
  <si>
    <t>други индустриални култури</t>
  </si>
  <si>
    <t>цикория</t>
  </si>
  <si>
    <t>слънчоглед</t>
  </si>
  <si>
    <t>сусам</t>
  </si>
  <si>
    <t>рапица - зимна</t>
  </si>
  <si>
    <t>рапица - пролетна</t>
  </si>
  <si>
    <t>соя</t>
  </si>
  <si>
    <t>фъстъци</t>
  </si>
  <si>
    <t>лен маслодаен</t>
  </si>
  <si>
    <t>други маслодайни</t>
  </si>
  <si>
    <t>Тикви за семки</t>
  </si>
  <si>
    <t>памук</t>
  </si>
  <si>
    <t>лен влакнодаен</t>
  </si>
  <si>
    <t>коноп</t>
  </si>
  <si>
    <t>други влакнодайни</t>
  </si>
  <si>
    <t>анасон</t>
  </si>
  <si>
    <t>резене</t>
  </si>
  <si>
    <t>кориандър</t>
  </si>
  <si>
    <t>кимион</t>
  </si>
  <si>
    <t>валериана</t>
  </si>
  <si>
    <t>босилек</t>
  </si>
  <si>
    <t>бял трън</t>
  </si>
  <si>
    <t>лайка</t>
  </si>
  <si>
    <t>майорана</t>
  </si>
  <si>
    <t>татул</t>
  </si>
  <si>
    <t>черна мерудия</t>
  </si>
  <si>
    <t>други медицински и ароматни култури</t>
  </si>
  <si>
    <t>2.5. Други технически култури</t>
  </si>
  <si>
    <t>царевица за силаж</t>
  </si>
  <si>
    <t>фуражно цвекло</t>
  </si>
  <si>
    <t>едногодишни зърнено-житни</t>
  </si>
  <si>
    <t>едногодишни зърнено-бобови</t>
  </si>
  <si>
    <t>фий</t>
  </si>
  <si>
    <t>бурчак</t>
  </si>
  <si>
    <t>репко</t>
  </si>
  <si>
    <t>синап</t>
  </si>
  <si>
    <t>смесени едногодишни</t>
  </si>
  <si>
    <t>едногодишни фуражни зеленчуци</t>
  </si>
  <si>
    <t>други фуражни зеленчуци</t>
  </si>
  <si>
    <t>други фуражни култури</t>
  </si>
  <si>
    <t>изкуствени ливади-житни</t>
  </si>
  <si>
    <t>изкуствени ливади-бобови</t>
  </si>
  <si>
    <t>люцерна</t>
  </si>
  <si>
    <t>детелина</t>
  </si>
  <si>
    <t>звездан</t>
  </si>
  <si>
    <t>еспарзета</t>
  </si>
  <si>
    <t>лупина</t>
  </si>
  <si>
    <t>изкуствени ливади-смесени насаждения</t>
  </si>
  <si>
    <t>домати на открито</t>
  </si>
  <si>
    <t>пипер на открито</t>
  </si>
  <si>
    <t>патладжан</t>
  </si>
  <si>
    <t>краставици на открито</t>
  </si>
  <si>
    <t>корнишони</t>
  </si>
  <si>
    <t>корнишони на открито</t>
  </si>
  <si>
    <t>тиквички</t>
  </si>
  <si>
    <t>тикви</t>
  </si>
  <si>
    <t>дини</t>
  </si>
  <si>
    <t>пъпеши</t>
  </si>
  <si>
    <t>зелен фасул</t>
  </si>
  <si>
    <t>зелен грах</t>
  </si>
  <si>
    <t>зелена бакла</t>
  </si>
  <si>
    <t>бамя</t>
  </si>
  <si>
    <t>захарна царевица</t>
  </si>
  <si>
    <t>други плодови зеленчукови култури</t>
  </si>
  <si>
    <t>главесто зеле</t>
  </si>
  <si>
    <t>карфиол</t>
  </si>
  <si>
    <t>броколи</t>
  </si>
  <si>
    <t>салата</t>
  </si>
  <si>
    <t>марули</t>
  </si>
  <si>
    <t>спанак</t>
  </si>
  <si>
    <t>други листностъблени култури</t>
  </si>
  <si>
    <t>копър</t>
  </si>
  <si>
    <t>моркови</t>
  </si>
  <si>
    <t>магданоз</t>
  </si>
  <si>
    <t>целина</t>
  </si>
  <si>
    <t>салатно цвекло</t>
  </si>
  <si>
    <t>репички</t>
  </si>
  <si>
    <t>ряпа</t>
  </si>
  <si>
    <t>други кореноплодни култури</t>
  </si>
  <si>
    <t>лук</t>
  </si>
  <si>
    <t>чесън</t>
  </si>
  <si>
    <t>праз</t>
  </si>
  <si>
    <t>арпаджик</t>
  </si>
  <si>
    <t>други луковични зеленчукови култури</t>
  </si>
  <si>
    <t>Други зеленчукови култури</t>
  </si>
  <si>
    <t>4. 5. Многогодишни зеленчукови култури</t>
  </si>
  <si>
    <t>артишок</t>
  </si>
  <si>
    <t>аспержи</t>
  </si>
  <si>
    <t>други многогодишни зеленчукови култури</t>
  </si>
  <si>
    <t>4.6 Други пресни зеленчуци</t>
  </si>
  <si>
    <t>Цветя,отглеждани за рязан цвят</t>
  </si>
  <si>
    <t>Цветя,отглеждани за луковици</t>
  </si>
  <si>
    <t>Саксийни култури</t>
  </si>
  <si>
    <t>Декоративни храсти</t>
  </si>
  <si>
    <t>Други декоративни растения</t>
  </si>
  <si>
    <t>Индустриални култури</t>
  </si>
  <si>
    <t>Влакнодайни култури</t>
  </si>
  <si>
    <t>Медицински и ароматни култури</t>
  </si>
  <si>
    <t>Зеленчуци</t>
  </si>
  <si>
    <t>Ягодоплодни</t>
  </si>
  <si>
    <t>Цветя</t>
  </si>
  <si>
    <t>Изкуствени ливади</t>
  </si>
  <si>
    <t>Плодови зеленчукови култури</t>
  </si>
  <si>
    <t>домати - отопляеми оранжерии</t>
  </si>
  <si>
    <t>домати - неотопляеми оранжерии</t>
  </si>
  <si>
    <t>пипер - отопляеми оранжерии</t>
  </si>
  <si>
    <t>пипер - неотопляеми оранжерии</t>
  </si>
  <si>
    <t>краставици - отопляеми оранжерии</t>
  </si>
  <si>
    <t>краставици - неотопляеми оранжерии</t>
  </si>
  <si>
    <t>Листностъблени зеленчукови култури</t>
  </si>
  <si>
    <t xml:space="preserve">Кореноплодни зеленчукови култури </t>
  </si>
  <si>
    <t>Луковични зеленчукови култури</t>
  </si>
  <si>
    <t>Цветя и декоративни растения</t>
  </si>
  <si>
    <t>цветя</t>
  </si>
  <si>
    <t>винени</t>
  </si>
  <si>
    <t>десертни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</si>
  <si>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ябълки</t>
    </r>
  </si>
  <si>
    <t>круши</t>
  </si>
  <si>
    <t xml:space="preserve"> дюли</t>
  </si>
  <si>
    <t>мушмули</t>
  </si>
  <si>
    <t>други семкови овощни видове</t>
  </si>
  <si>
    <t>сливи</t>
  </si>
  <si>
    <t>праскови/нектарини</t>
  </si>
  <si>
    <t>кайсии/зарзали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</si>
  <si>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череши 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</si>
  <si>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вишни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</si>
  <si>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дрян</t>
    </r>
  </si>
  <si>
    <t>други костилкови овощни видове</t>
  </si>
  <si>
    <t>орехи</t>
  </si>
  <si>
    <t>бадеми</t>
  </si>
  <si>
    <t>лешници</t>
  </si>
  <si>
    <t>кестени</t>
  </si>
  <si>
    <t>шам-фъстъци</t>
  </si>
  <si>
    <t>други ядкови (черупкови) видове</t>
  </si>
  <si>
    <t>ягоди</t>
  </si>
  <si>
    <t>малини</t>
  </si>
  <si>
    <t>къпини</t>
  </si>
  <si>
    <t>френско грозде</t>
  </si>
  <si>
    <t>арония</t>
  </si>
  <si>
    <t>касис</t>
  </si>
  <si>
    <t>актинидия(киви)</t>
  </si>
  <si>
    <t>бодливо грозде</t>
  </si>
  <si>
    <t>боровинки</t>
  </si>
  <si>
    <t>смокини</t>
  </si>
  <si>
    <t>други ягодоплодни култури</t>
  </si>
  <si>
    <t>2.5. Други овощни видове</t>
  </si>
  <si>
    <t>маслодайна роза</t>
  </si>
  <si>
    <t>лавандула</t>
  </si>
  <si>
    <t>мента</t>
  </si>
  <si>
    <t>беладона</t>
  </si>
  <si>
    <t>блатно кокиче</t>
  </si>
  <si>
    <t>блян</t>
  </si>
  <si>
    <t>бял риган</t>
  </si>
  <si>
    <t>ехинацея</t>
  </si>
  <si>
    <t>жълт мак</t>
  </si>
  <si>
    <t>зим-зелен</t>
  </si>
  <si>
    <t>хизоп</t>
  </si>
  <si>
    <t>левзея</t>
  </si>
  <si>
    <t>маточина</t>
  </si>
  <si>
    <t>мащерка</t>
  </si>
  <si>
    <t>медицинска ружа</t>
  </si>
  <si>
    <t>монарда</t>
  </si>
  <si>
    <t>непета</t>
  </si>
  <si>
    <t>пелин</t>
  </si>
  <si>
    <t>пиретрум</t>
  </si>
  <si>
    <t>розмарин</t>
  </si>
  <si>
    <t>салвия</t>
  </si>
  <si>
    <t>чувен</t>
  </si>
  <si>
    <t>шипка</t>
  </si>
  <si>
    <t>други многогодишни ароматни култури</t>
  </si>
  <si>
    <t>Лозов посадъчен материал</t>
  </si>
  <si>
    <t>Овощен посадъчен материал</t>
  </si>
  <si>
    <t>Разсадници за декоративни растения</t>
  </si>
  <si>
    <t>Разсадници за горски фиданки</t>
  </si>
  <si>
    <t>Дървесни култури с кратък цикъл на ротация</t>
  </si>
  <si>
    <t>ТОПОЛИ</t>
  </si>
  <si>
    <t>Черна топола</t>
  </si>
  <si>
    <t>Бяла топола</t>
  </si>
  <si>
    <t>Трепетлика</t>
  </si>
  <si>
    <t>ВЪРБИ</t>
  </si>
  <si>
    <t>Бяла върба</t>
  </si>
  <si>
    <t>Тритичинкова върба</t>
  </si>
  <si>
    <t>Трошлива върба</t>
  </si>
  <si>
    <t>Ракита</t>
  </si>
  <si>
    <t>Ива</t>
  </si>
  <si>
    <t>Черна елша</t>
  </si>
  <si>
    <t>Сребролистна липа</t>
  </si>
  <si>
    <t>Полски бряст</t>
  </si>
  <si>
    <t>Леска</t>
  </si>
  <si>
    <t>Източен чинар</t>
  </si>
  <si>
    <t>Бяла черница</t>
  </si>
  <si>
    <t>Черна черница</t>
  </si>
  <si>
    <t xml:space="preserve"> Бамбук, камъш, ракита за плетене на кошници, медоносни дървесни видове за производството на
мед, други бързо растящи храсти и дървесни видове, използвани за производството на биоенергия и др.</t>
  </si>
  <si>
    <t>6. Многогодишни тревни видове</t>
  </si>
  <si>
    <t>Постоянни или временни пасища за паша на животни (пасища и мери за паша)</t>
  </si>
  <si>
    <t>Ливади за косене</t>
  </si>
  <si>
    <t>постоянно затревени площи поддържани в състояние, годно за паша или косене</t>
  </si>
  <si>
    <t>V. Култивирани гъби</t>
  </si>
  <si>
    <t>Ред</t>
  </si>
  <si>
    <t xml:space="preserve">Животни от рода на едрия рогат добитък на възраст от шест месеца до две години </t>
  </si>
  <si>
    <t xml:space="preserve">Животни от рода на едрия рогат добитък на възраст под шест месеца </t>
  </si>
  <si>
    <t>Животни от рода на овцете и козите</t>
  </si>
  <si>
    <t>Свине за разплод &gt; 50 kg</t>
  </si>
  <si>
    <t>Други свине</t>
  </si>
  <si>
    <t xml:space="preserve">Кокошки носачки </t>
  </si>
  <si>
    <t xml:space="preserve">Други домашни птици </t>
  </si>
  <si>
    <t>А</t>
  </si>
  <si>
    <t>Б</t>
  </si>
  <si>
    <t>Коефициент на преобразуване в ЖЕ за 1 бр. животно</t>
  </si>
  <si>
    <t>В</t>
  </si>
  <si>
    <t>Г</t>
  </si>
  <si>
    <t>Д</t>
  </si>
  <si>
    <t>Категории животни</t>
  </si>
  <si>
    <t>Таблица - Категории животни и животински единици (ЖЕ)</t>
  </si>
  <si>
    <t xml:space="preserve">Приравнена площ с култури от група I по категории животни, дка (Ред В*1*10) </t>
  </si>
  <si>
    <t xml:space="preserve">Общо приравнена площ  с култури от група I за всички животни, дка (∑ Ред Г) </t>
  </si>
  <si>
    <t>Таблица 3.:
Оценка на капацитетa на заявената самоходна земеделска техника за смесени стопанства с култури от група I и група II</t>
  </si>
  <si>
    <t>Мощност на самоходна техника, за която се кандидатства в ПИИ (к.с.)</t>
  </si>
  <si>
    <t>Общ размер на земята по ПИИ, посочена в таблица 3 от Приложение № 2 с култури от група II
(дка)</t>
  </si>
  <si>
    <t>Капацитетът на техниката съответства на размера на земята по ПИИ</t>
  </si>
  <si>
    <r>
      <rPr>
        <b/>
        <sz val="12"/>
        <color indexed="10"/>
        <rFont val="Times New Roman"/>
        <family val="1"/>
        <charset val="204"/>
      </rPr>
      <t>*ВАЖНО!!!!!</t>
    </r>
    <r>
      <rPr>
        <sz val="12"/>
        <color indexed="10"/>
        <rFont val="Times New Roman"/>
        <family val="1"/>
        <charset val="204"/>
      </rPr>
      <t xml:space="preserve">
Когато се кандидатствa за техника за прибиране на реколтата (зърнокомбайни за култури от група I) се спазват следните ограничения:
1. За площи с култури посочени в т. 3 от Приложение № 2 с размер до 2 000 дка. – до 200 к.с.;
2. За площи с култури посочени в т. 3 от Приложение № 2 с размер от 2 000 до 5 000 дка. включително – до 450 к.с.;
3. За площи с култури посочени в т. 3 от Приложение № 2 с размер над 5 000 дка. - над 450 к.с.</t>
    </r>
  </si>
  <si>
    <t>Мощност на самоходна техника, за която се кандидатства по ПИИ (к.с.)</t>
  </si>
  <si>
    <t>Размер на земеделските площи с култури  от група II по ПИИ, посочена в таблица 3 от Приложение № 2 
(дка)</t>
  </si>
  <si>
    <r>
      <t>P</t>
    </r>
    <r>
      <rPr>
        <b/>
        <vertAlign val="subscript"/>
        <sz val="12"/>
        <rFont val="Times New Roman"/>
        <family val="1"/>
        <charset val="204"/>
      </rPr>
      <t xml:space="preserve">бп </t>
    </r>
    <r>
      <rPr>
        <b/>
        <sz val="12"/>
        <rFont val="Times New Roman"/>
        <family val="1"/>
        <charset val="204"/>
      </rPr>
      <t xml:space="preserve">
Обща енергоосигуреност по ПИИ, изчислени на база площите и заявена мощност от кандидата
(к.с)</t>
    </r>
  </si>
  <si>
    <t>Капацитетът на заявената техника съответства на размера на земята по ПИИ, посочена в таблица 3 от Приложение № 2</t>
  </si>
  <si>
    <r>
      <rPr>
        <b/>
        <sz val="12"/>
        <color indexed="10"/>
        <rFont val="Times New Roman"/>
        <family val="1"/>
        <charset val="204"/>
      </rPr>
      <t>Важно!!!!</t>
    </r>
    <r>
      <rPr>
        <sz val="12"/>
        <color indexed="10"/>
        <rFont val="Times New Roman"/>
        <family val="1"/>
        <charset val="204"/>
      </rPr>
      <t xml:space="preserve">
Смесени стопанства са: стопанства, в които се отглеждат едновременно култури от група I и група II.
1. Таблицата за смесени стопанства се използва единствено в случаите когато техниката, за която се кандидатства е съвместима и ще се използва за обработка и на двете групи култури, съгласно обосновката в Таблица 3 от Приложение № 2.
2. Таблицата за смесени стопанства не се прилага за техника за прибиране на реколтата.</t>
    </r>
  </si>
  <si>
    <t>Брой животни в стопанството, съгласно Таблица 4 от Приложение № 2</t>
  </si>
  <si>
    <t>Животински единици (ЖЕ) спрямо броя животни (Ред А*Ред Б)</t>
  </si>
  <si>
    <r>
      <t>Таблица 1. Оценка капацитет на земеделска техника за обработка на почвата и прибиране на реколтата за култури от група I</t>
    </r>
    <r>
      <rPr>
        <b/>
        <sz val="12"/>
        <color indexed="10"/>
        <rFont val="Times New Roman"/>
        <family val="1"/>
        <charset val="204"/>
      </rPr>
      <t>*</t>
    </r>
  </si>
  <si>
    <r>
      <t>P</t>
    </r>
    <r>
      <rPr>
        <b/>
        <vertAlign val="subscript"/>
        <sz val="12"/>
        <rFont val="Times New Roman"/>
        <family val="1"/>
        <charset val="204"/>
      </rPr>
      <t xml:space="preserve">n 
</t>
    </r>
    <r>
      <rPr>
        <b/>
        <sz val="12"/>
        <rFont val="Times New Roman"/>
        <family val="1"/>
        <charset val="204"/>
      </rPr>
      <t>Максимално допустима обща енергоосигуреност (к.с.)</t>
    </r>
  </si>
  <si>
    <t>Важно: 
1. БРОЯТ ЖИВОТНИ, ЧРЕЗ ИЗПОЛЗВАНЕ НА ЖИВОТИНСКИ ЕДИНИЦИ, СЕ ПРЕИЗЧИСЛЯВА В ПЛОЩ В ДЕКАРИ КАТО СЪЩИТЕ СЕ СЧИТАТ ЗА КУЛТУРИ ОТ ГРУПА I, СЪГЛАСНО "СПИСЪК КУЛТУРИ"
2. КАТО ИЗХОДНА БАЗА ЗА БРОЯ ЖИВОТНИ СЕ ИЗПОЛЗВА ТАБЛИЦА 4 ОТ ПРИЛОЖЕНИЕ № 2. 
3. БРОЯТ НА ЖИВОТНИТЕ НЕ МОЖЕ ДА БЪДЕ ПО-ГОЛЯМ ОТ КАПАЦИТЕТА НА ЖИВОТНОВЪДНИЯ ОБЕКТ ПО СЪОТВЕТНИТЕ КАТЕГОРИИ.
4. ДАННИТЕ ОТ РЕД "Д" СЕ ДОБАВЯТ КЪМ ИЗПОЛЗВАНИТЕ ЗЕМЕДЕЛСКИ ПЛОЩИ ПО ПИИ В ПРИЛОЖИМАТА ТАБЛИЦА 1 ИЛИ ТАБЛИЦА 3.</t>
  </si>
  <si>
    <r>
      <t>ИЗП</t>
    </r>
    <r>
      <rPr>
        <b/>
        <vertAlign val="subscript"/>
        <sz val="12"/>
        <rFont val="Times New Roman"/>
        <family val="1"/>
        <charset val="204"/>
      </rPr>
      <t>kIбп</t>
    </r>
    <r>
      <rPr>
        <b/>
        <sz val="12"/>
        <rFont val="Times New Roman"/>
        <family val="1"/>
        <charset val="204"/>
      </rPr>
      <t xml:space="preserve">
Общ размер на земята по ПИИ, посочена в таблица 3 от Приложение № 2 с култури от група I
</t>
    </r>
    <r>
      <rPr>
        <b/>
        <sz val="12"/>
        <color theme="3" tint="0.39997558519241921"/>
        <rFont val="Times New Roman"/>
        <family val="1"/>
        <charset val="204"/>
      </rPr>
      <t>+ ред "Д" от таблица "Категории животни и ЖЕ"</t>
    </r>
    <r>
      <rPr>
        <b/>
        <sz val="12"/>
        <rFont val="Times New Roman"/>
        <family val="1"/>
        <charset val="204"/>
      </rPr>
      <t xml:space="preserve">
(дка)</t>
    </r>
  </si>
  <si>
    <r>
      <t xml:space="preserve">Размер на земеделските площи с култури  от група I по ПИИ, посочена в таблица 3 от Приложение № 2
</t>
    </r>
    <r>
      <rPr>
        <b/>
        <sz val="12"/>
        <color theme="3" tint="0.39997558519241921"/>
        <rFont val="Times New Roman"/>
        <family val="1"/>
        <charset val="204"/>
      </rPr>
      <t>+ ред "Д" от таблица "Категории животни и ЖЕ"</t>
    </r>
    <r>
      <rPr>
        <b/>
        <sz val="12"/>
        <rFont val="Times New Roman"/>
        <family val="1"/>
        <charset val="204"/>
      </rPr>
      <t xml:space="preserve">
(дка)</t>
    </r>
  </si>
  <si>
    <t>Бикове, крави и други животни от рода на едрия рогат добитък на възраст над две години и коне на възраст над шест месеца</t>
  </si>
  <si>
    <t>ИНСТРУКЦИИ ЗА ИЗПОЛЗВАНЕ НА КАЛКУЛАТОР ЗА ОЦЕНКА НА КАПАЦИТЕТА НА ЗЕМЕДЕЛСКА ТЕХНИКА</t>
  </si>
  <si>
    <r>
      <t>I.</t>
    </r>
    <r>
      <rPr>
        <b/>
        <sz val="7"/>
        <color theme="1"/>
        <rFont val="Times New Roman"/>
        <family val="1"/>
        <charset val="204"/>
      </rPr>
      <t xml:space="preserve">                   </t>
    </r>
    <r>
      <rPr>
        <b/>
        <sz val="12"/>
        <color theme="1"/>
        <rFont val="Times New Roman"/>
        <family val="1"/>
        <charset val="204"/>
      </rPr>
      <t xml:space="preserve">При инвестиции за закупуване на земеделска техника за обработка на почвата и прибиране на реколтата </t>
    </r>
    <r>
      <rPr>
        <sz val="12"/>
        <color theme="1"/>
        <rFont val="Times New Roman"/>
        <family val="1"/>
        <charset val="204"/>
      </rPr>
      <t>таблиците се попълват в зависимост от вида на отглежданите култури в ПИИ. В случаите, в които се произвежда/обработва култури от група I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група II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се попълват белите полета в таблиците за съответния вид култура съгласно „Списък култури“ със съотносимите данни за ПИИ.</t>
    </r>
  </si>
  <si>
    <t>1.                  Таблица 1: Оценка капацитет на земеделска техника за обработка на почвата и прибиране на реколтата за култури от група I[1]:</t>
  </si>
  <si>
    <r>
      <t>a)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В колона 1</t>
    </r>
    <r>
      <rPr>
        <sz val="12"/>
        <color theme="1"/>
        <rFont val="Times New Roman"/>
        <family val="1"/>
        <charset val="204"/>
      </rPr>
      <t>: „</t>
    </r>
    <r>
      <rPr>
        <b/>
        <sz val="12"/>
        <color theme="1"/>
        <rFont val="Times New Roman"/>
        <family val="1"/>
        <charset val="204"/>
      </rPr>
      <t>Мощност на самоходна техника, за която се кандидатства в ПИИ (к.с.)</t>
    </r>
    <r>
      <rPr>
        <sz val="12"/>
        <color theme="1"/>
        <rFont val="Times New Roman"/>
        <family val="1"/>
        <charset val="204"/>
      </rPr>
      <t>“ се въвежда сбора на номиналната мощност в к.с. на самоходната техника (трактори – колесни, верижни, силажокомбайни, зърнокомбайни и др.), за която се кандидатства за финансово подпомагане.</t>
    </r>
  </si>
  <si>
    <t>Данните се взимат от подробна техническа спецификация, приложена към представената оферта.</t>
  </si>
  <si>
    <r>
      <t>b)</t>
    </r>
    <r>
      <rPr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2: „Общ размер на земята по ПИИ, посочена в таблица 3 от Приложение № 2 с култури от група I + ред "Д" от таблица "Категории животни и ЖЕ" (дка)“ </t>
    </r>
    <r>
      <rPr>
        <sz val="12"/>
        <color theme="1"/>
        <rFont val="Times New Roman"/>
        <family val="1"/>
        <charset val="204"/>
      </rPr>
      <t>се въвеждат данните за размера на земята, която кандидатът е посочил в таблица 3 от Приложение № 2 и се добавя резултата от изчисленията от таблица “Категории животни и ЖЕ” на база на данните за животновъдната дейност от таблица 4 от Приложение № 2.</t>
    </r>
  </si>
  <si>
    <t>*ВАЖНО!!!!!</t>
  </si>
  <si>
    <t>Когато се кандидатства за техника за прибиране на реколтата (зърнокомбайни за култури от група I) се спазват следните ограничения:</t>
  </si>
  <si>
    <t>1. За площи с култури посочени в т. 3 от Приложение № 2 с размер до 2 000 дка. – до 200 к.с. номинална мощност;</t>
  </si>
  <si>
    <t>2. За площи с култури посочени в т. 3 от Приложение № 2 с размер от 2 000 до 5 000 дка. включително – до 450 к.с. номинална мощност;</t>
  </si>
  <si>
    <t>3. За площи с култури посочени в т. 3 от Приложение № 2 с размер над 5 000 дка. - над 450 к.с. номинална мощност.</t>
  </si>
  <si>
    <r>
      <t>c)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5: „Капацитетът на техниката съответства на размера на земята по ПИИ“: </t>
    </r>
    <r>
      <rPr>
        <sz val="12"/>
        <color theme="1"/>
        <rFont val="Times New Roman"/>
        <family val="1"/>
        <charset val="204"/>
      </rPr>
      <t>След коректно въведени стойности в предходните колони, се визуализира съответно отговор „ДА”, когато капацитетът на самоходната техника, заявена за подпомагане съответства на обработваната от кандидата земя и отглежданите култури по проекта. В случай, че в колона 5 се визуализира отговор „НЕ“, то капацитетът на самоходната техника, заявена за подпомагане не съответства на обработваната от кандидата земя и отглежданите култури по проекта.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</si>
  <si>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Таблица 2.1. Оценка капацитет на земеделска техника за обработка на почвата и прибиране на реколтата </t>
    </r>
    <r>
      <rPr>
        <b/>
        <u/>
        <sz val="12"/>
        <color theme="1"/>
        <rFont val="Times New Roman"/>
        <family val="1"/>
        <charset val="204"/>
      </rPr>
      <t>за култури от група II</t>
    </r>
    <r>
      <rPr>
        <b/>
        <u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с използвана земеделска площ (ИЗП) </t>
    </r>
    <r>
      <rPr>
        <b/>
        <u/>
        <sz val="12"/>
        <color theme="1"/>
        <rFont val="Times New Roman"/>
        <family val="1"/>
        <charset val="204"/>
      </rPr>
      <t>над 112 дка</t>
    </r>
    <r>
      <rPr>
        <b/>
        <sz val="12"/>
        <color theme="1"/>
        <rFont val="Times New Roman"/>
        <family val="1"/>
        <charset val="204"/>
      </rPr>
      <t>:</t>
    </r>
  </si>
  <si>
    <r>
      <t>b)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2: „Общ размер на земята по ПИИ, посочена в таблица 3 от Приложение № 2 с култури от група II (дка)“ </t>
    </r>
    <r>
      <rPr>
        <sz val="12"/>
        <color theme="1"/>
        <rFont val="Times New Roman"/>
        <family val="1"/>
        <charset val="204"/>
      </rPr>
      <t>се въвеждат данните за размера на земята, която кандидатът е посочил в таблица 3 от Приложение № 2.</t>
    </r>
  </si>
  <si>
    <r>
      <t>c)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5: „Капацитетът на техниката съответства на размера на земята“: </t>
    </r>
    <r>
      <rPr>
        <sz val="12"/>
        <color theme="1"/>
        <rFont val="Times New Roman"/>
        <family val="1"/>
        <charset val="204"/>
      </rPr>
      <t>След коректно въведени стойности в предходните колони, се визуализира съответно отговор „ДА”, когато капацитетът на самоходната техника, заявена за подпомагане съответства на обработваната от кандидата земя и отглежданите култури по проекта. В случай, че в колона 5 се визуализира отговор „НЕ“, то капацитетът на самоходната техника, заявена за подпомагане не съответства на обработваната от кандидата земя и отглежданите култури по проекта.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</si>
  <si>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Таблица 2.2. Оценка капацитет на земеделска техника за обработка на почвата и прибиране на реколтата </t>
    </r>
    <r>
      <rPr>
        <b/>
        <u/>
        <sz val="12"/>
        <color theme="1"/>
        <rFont val="Times New Roman"/>
        <family val="1"/>
        <charset val="204"/>
      </rPr>
      <t>за култури от група II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с използвана земеделска площ (ИЗП) </t>
    </r>
    <r>
      <rPr>
        <b/>
        <u/>
        <sz val="12"/>
        <color theme="1"/>
        <rFont val="Times New Roman"/>
        <family val="1"/>
        <charset val="204"/>
      </rPr>
      <t>до 112 дка</t>
    </r>
    <r>
      <rPr>
        <b/>
        <sz val="12"/>
        <color theme="1"/>
        <rFont val="Times New Roman"/>
        <family val="1"/>
        <charset val="204"/>
      </rPr>
      <t xml:space="preserve">: </t>
    </r>
  </si>
  <si>
    <r>
      <t>a)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В колона 1</t>
    </r>
    <r>
      <rPr>
        <sz val="12"/>
        <color theme="1"/>
        <rFont val="Times New Roman"/>
        <family val="1"/>
        <charset val="204"/>
      </rPr>
      <t>: „</t>
    </r>
    <r>
      <rPr>
        <b/>
        <sz val="12"/>
        <color theme="1"/>
        <rFont val="Times New Roman"/>
        <family val="1"/>
        <charset val="204"/>
      </rPr>
      <t>Мощност на самоходна техника, за която се кандидатства в ПИИ (к.с.)</t>
    </r>
    <r>
      <rPr>
        <sz val="12"/>
        <color theme="1"/>
        <rFont val="Times New Roman"/>
        <family val="1"/>
        <charset val="204"/>
      </rPr>
      <t>“ се въвежда мощността в к.с. на самоходната техника (трактори – колесни, верижни, силажокомбайни, зърнокомбайни и др.), за която се кандидататства за финансово подпомагане.</t>
    </r>
  </si>
  <si>
    <r>
      <t>b)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2: „Използвани земеделски площи с култури от група II (дка)“ </t>
    </r>
    <r>
      <rPr>
        <sz val="12"/>
        <color theme="1"/>
        <rFont val="Times New Roman"/>
        <family val="1"/>
        <charset val="204"/>
      </rPr>
      <t>се въвеждат данните за размера на земята, която кандидатът е посочил в таблица 3 от Приложение № 2.</t>
    </r>
  </si>
  <si>
    <r>
      <t>c)</t>
    </r>
    <r>
      <rPr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3: „Капацитетът на техниката съответства на размера на земята по ПИИ“: </t>
    </r>
    <r>
      <rPr>
        <sz val="12"/>
        <color theme="1"/>
        <rFont val="Times New Roman"/>
        <family val="1"/>
        <charset val="204"/>
      </rPr>
      <t>След коректно въведени стойности в предходните колони, се визуализира съответно отговор „ДА”, когато капацитетът на самоходната техника, заявена за подпомагане съответства на обработваната от кандидата земя и отглежданите култури по проекта. В случай, че в колона 5 се визуализира отговор „НЕ“, то капацитетът на самоходната техника, заявена за подпомагане не съответства на обработваната от кандидата земя и отглежданите култури по проекта.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</si>
  <si>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За инвестиции в смесени стопанства се попълва таблицa 3.</t>
    </r>
  </si>
  <si>
    <r>
      <t>Смесени стопанства са: стопанства, в които се отглеждат едновременно култури от група I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и група II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>.</t>
    </r>
  </si>
  <si>
    <r>
      <t xml:space="preserve">- </t>
    </r>
    <r>
      <rPr>
        <sz val="12"/>
        <color theme="1"/>
        <rFont val="Times New Roman"/>
        <family val="1"/>
        <charset val="204"/>
      </rPr>
      <t>Таблицата за смесени стопанства се използва единствено в случаите когато техниката, за която се кандидатства е съвместима и ще се използва за обработка и на двете групи култури, съгласно обосновката в таблица 3 и таблица 4 от Приложение № 2.</t>
    </r>
  </si>
  <si>
    <t>- Таблицата за смесени стопанства не се прилага за техника за прибиране на реколтата.</t>
  </si>
  <si>
    <r>
      <t>Таблица 3: Оценка на капацитета на заявената самоходна земеделска техника за смесени стопанства с култури от група I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и група II</t>
    </r>
    <r>
      <rPr>
        <b/>
        <vertAlign val="superscript"/>
        <sz val="12"/>
        <color theme="1"/>
        <rFont val="Times New Roman"/>
        <family val="1"/>
        <charset val="204"/>
      </rPr>
      <t>1</t>
    </r>
  </si>
  <si>
    <r>
      <t>a)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1: „Мощност на самоходна техника, за която се кандидатства по ПИИ (к.с.)” </t>
    </r>
    <r>
      <rPr>
        <sz val="12"/>
        <color theme="1"/>
        <rFont val="Times New Roman"/>
        <family val="1"/>
        <charset val="204"/>
      </rPr>
      <t>се въвежда сбора на номиналната мощност в к.с. на самоходната техника (трактори – колесни, верижни и др.), за която се кандидатства за финансово подпомагане.</t>
    </r>
  </si>
  <si>
    <r>
      <t>b)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>В колона 2 „Размер на земеделските площи с култури от група I по ПИИ, посочена в таблица 3 от Приложение № 2 + ред "Д" от таблица "Категории животни и ЖЕ" (дка)“</t>
    </r>
    <r>
      <rPr>
        <sz val="12"/>
        <color theme="1"/>
        <rFont val="Times New Roman"/>
        <family val="1"/>
        <charset val="204"/>
      </rPr>
      <t xml:space="preserve"> се въвеждат данните за размера на земята, която кандидатът е посочил в таблица 3 от Приложение № 2 и се добавя резултата от изчисленията от таблица “Категории животни и ЖЕ” на база на данните за животновъдната дейност от таблица 4 от Приложение № 2.</t>
    </r>
  </si>
  <si>
    <r>
      <t>c)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3 „Размер на земеделските площи с култури  от група II по ПИИ, посочена в таблица 3 от Приложение № 2 (дка)“ </t>
    </r>
    <r>
      <rPr>
        <sz val="12"/>
        <color theme="1"/>
        <rFont val="Times New Roman"/>
        <family val="1"/>
        <charset val="204"/>
      </rPr>
      <t>се въвеждат данните за размера на земята, която кандидатът е посочил в таблица 3 от Приложение № 2.</t>
    </r>
  </si>
  <si>
    <r>
      <t>d)</t>
    </r>
    <r>
      <rPr>
        <b/>
        <sz val="7"/>
        <color theme="1"/>
        <rFont val="Times New Roman"/>
        <family val="1"/>
        <charset val="204"/>
      </rPr>
      <t xml:space="preserve">                 </t>
    </r>
    <r>
      <rPr>
        <b/>
        <sz val="12"/>
        <color theme="1"/>
        <rFont val="Times New Roman"/>
        <family val="1"/>
        <charset val="204"/>
      </rPr>
      <t xml:space="preserve">В колона 6 „Капацитетът на заявената техника съответства на размера на земята по ПИИ, посочена в таблица 3 от Приложение № 2“ </t>
    </r>
  </si>
  <si>
    <t>След коректно въведени стойности в предходните колони, се визуализира съответно отговор „ДА”, когато капацитетът на самоходната техника, заявена за подпомагане съответства на обработваната от кандидата земя и отглежданите култури по проекта. В случай, че в колона 4 се визуализира отговор „НЕ“, то капацитетът на самоходната техника, заявена за подпомагане, не съответства на обработваната от кандидата земя и отглежданите култури по проекта.</t>
  </si>
  <si>
    <r>
      <t>II.</t>
    </r>
    <r>
      <rPr>
        <b/>
        <sz val="7"/>
        <color theme="1"/>
        <rFont val="Times New Roman"/>
        <family val="1"/>
        <charset val="204"/>
      </rPr>
      <t xml:space="preserve">                </t>
    </r>
    <r>
      <rPr>
        <b/>
        <sz val="12"/>
        <color theme="1"/>
        <rFont val="Times New Roman"/>
        <family val="1"/>
        <charset val="204"/>
      </rPr>
      <t>При инвестиции за закупуване на самоходна земеделска техника за нуждите на животновъдни стопанства.</t>
    </r>
  </si>
  <si>
    <t>Изчисляват се „животинските единици”, които се формират от броя животни по видове категории, планирани за отглеждане от кандидата, умножени по съответен коефициент.</t>
  </si>
  <si>
    <t>Изчисленията се извършват при спазване на следните съотношения:</t>
  </si>
  <si>
    <t>"Животинска единица" са единиците, определени в Приложение II "Коефициенти на преобразуване на животните в животински единици, посочени в чл. 9, параграф 2" от Регламент за изпълнение (ЕС) № 808/2014 на Комисията от 17 юли 2014 г. за определяне на правила за прилагане на Регламент (ЕС) № 1305/2013 на Европейския парламент и на Съвета относно подпомагане на развитието на селските райони от Европейския земеделски фонд за развитие на селските райони (ОВ L, бр. 227 от 31 юли 2014 г.).</t>
  </si>
  <si>
    <t>Коефициенти на преобразуване на животните в животински единици („ЖЕ"), съгласно Приложение II от Регламент за изпълнение (ЕС) № 808/2014г.:</t>
  </si>
  <si>
    <t>а) бикове, крави и други животни от рода на едрия рогат добитък на възраст над две години и животни от семейство коне на възраст над шест месеца – 1,0 ЖЕ;</t>
  </si>
  <si>
    <t>б) животни от рода на едрия рогат добитък на възраст от шест месеца до две години – 0,6 ЖЕ;</t>
  </si>
  <si>
    <t>в) животни от рода на едрия рогат добитък на възраст под шест месеца – 0,4 ЖЕ;</t>
  </si>
  <si>
    <t>г) животни от рода на овцете и козите – 0,15 ЖЕ;</t>
  </si>
  <si>
    <t>д) свине за разплод &gt; 50 kg – 0,5 ЖЕ;</t>
  </si>
  <si>
    <t>е) други свине – 0,3 ЖЕ.</t>
  </si>
  <si>
    <t>ж) кокошки носачки – 0,014 ЖЕ.</t>
  </si>
  <si>
    <t>з) други домашни птици – 0,03 ЖЕ.</t>
  </si>
  <si>
    <r>
      <t>Важно: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Преизчислената площ в дка, приравнена спрямо броя животни се приема, само като култури от група I, съгласно „Списък култури“.</t>
    </r>
  </si>
  <si>
    <t>1. При самоходната земеделска техника, която се ползва само в границите на животновъдния обект се процедира по следния начин:</t>
  </si>
  <si>
    <t>На ред „А” в таблица – „Категории животни и животински единици (ЖЕ)” се попълва броя на животните по съответните категории (колони от 3 до 10). Като изходна база за броя животни се използват данните за животновъдната дейност от таблица 4 от Приложение № 2.</t>
  </si>
  <si>
    <t>Важно: Броят на животните не може да бъде по-голям от капацитета на животновъдния обект по съответните категории.</t>
  </si>
  <si>
    <r>
      <t xml:space="preserve">На ред „В”, ред „Г” и ред „Д” автоматично ще бъдат изчислени, съответно, </t>
    </r>
    <r>
      <rPr>
        <i/>
        <sz val="12"/>
        <color theme="1"/>
        <rFont val="Times New Roman"/>
        <family val="1"/>
        <charset val="204"/>
      </rPr>
      <t>Животинските единици (ЖЕ), Приравнената площ с култури от група I по категории животни, в дка, и общо приравнената площ с култури от група I за всички животни, в декари.</t>
    </r>
  </si>
  <si>
    <r>
      <t>Всички останали изчисления се извършват съгласно т. 1 от настоящата инструкция</t>
    </r>
    <r>
      <rPr>
        <sz val="12"/>
        <color theme="1"/>
        <rFont val="Times New Roman"/>
        <family val="1"/>
        <charset val="204"/>
      </rPr>
      <t>.</t>
    </r>
  </si>
  <si>
    <t>2. За самоходна земеделска техника, при която е налице комбинирано ползване - едновременно за нуждите на животновъдната и растениевъдната дейност:</t>
  </si>
  <si>
    <t>Калкулаторът се прилага и при закупуване на самоходна техника, която съгласно обосновката в таблица 3 и таблица 4 от Приложение № 2 се предвижда за комбинирано ползване на техниката - едновременно за нуждите на животновъдната и растениевъдната дейност на стопанството.</t>
  </si>
  <si>
    <t>Независимо дали са планирани приходи единствено от животновъдна дейност или са планирани приходи както от животновъдна, така и от растениевъдна дейност, когато съгласно обосновка, става ясно, че самоходната земеделска техника, ще извършва дейности свързани с производство на фураж за изхранване на животните и/или добив на растителна продукция предназначена за продажба, се извършва оценка на капацитета на техниката.</t>
  </si>
  <si>
    <t xml:space="preserve">При самоходна техника с такава насоченост се процедира по следния начин: </t>
  </si>
  <si>
    <r>
      <t xml:space="preserve">Извършва се приравняване на броя и категорията животни към декари, като се спазва същата последователност, описана в предходната точка от настоящата инструкция. След като броя животни бъде приравнен в дка, полученият размер площи се </t>
    </r>
    <r>
      <rPr>
        <b/>
        <sz val="12"/>
        <color theme="1"/>
        <rFont val="Times New Roman"/>
        <family val="1"/>
        <charset val="204"/>
      </rPr>
      <t>добавя</t>
    </r>
    <r>
      <rPr>
        <sz val="12"/>
        <color theme="1"/>
        <rFont val="Times New Roman"/>
        <family val="1"/>
        <charset val="204"/>
      </rPr>
      <t xml:space="preserve"> към площите, посочени в таблица 3 от Приложение № 2 и се преминава към оценка на капацитета на техниката съгласно т. 1 от Раздел I или т. 4 от Раздел I на настоящата инструкция.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</si>
  <si>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sz val="12"/>
        <color theme="1"/>
        <rFont val="Times New Roman"/>
        <family val="1"/>
        <charset val="204"/>
      </rPr>
      <t>т. 1 от Раздел I – когато в таблица 4 от Приложение № 2 освен отглеждането на животни е заложено в таблица 3 от Приложение № 2 отглеждане на култури от група I, независимо дали са за продажба или собствено потребление за изхранване на животните;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</si>
  <si>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sz val="12"/>
        <color theme="1"/>
        <rFont val="Times New Roman"/>
        <family val="1"/>
        <charset val="204"/>
      </rPr>
      <t>т. 4 от Раздел I - когато в таблица 4 от Приложение № 2 освен отглеждането на животни е заложено в таблица 3 от Приложение № 2 отглеждане на култури от група I, независимо дали са за продажба или собствено потребление за изхранване на животните, както и култури от група II.</t>
    </r>
  </si>
  <si>
    <r>
      <t>III.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12"/>
        <color theme="1"/>
        <rFont val="Times New Roman"/>
        <family val="1"/>
        <charset val="204"/>
      </rPr>
      <t>При кандидатстване за закупуване на прикачна техника, оценката за допустимостта се извършва на база възможността й за агрегиране към заявената за подпомагане или наличната в стопанството теглителна техника.</t>
    </r>
  </si>
  <si>
    <t>Кандидатите представят обосновка в таблица 3 и таблица 4 от Приложение № 2 за необходимостта от закупуване на предвидената в заявлението за подпомагане прикачна техника, като посочват видовете обработки, работните параметри на машините (работна ширина, скорост и др.) и към коя от наличната теглителна техника се агрегатират, за всеки един актив. Прикачната техника следва да е в пряка зависимост от вида на отглежданите култури. Оценката се извършва съобразно количеството и мощността на теглителната техника.</t>
  </si>
  <si>
    <t>[1] Категоризирането на културите в Група I и Група II е посочено в „Списък култури“ към калкулатор за оценка на капацитета на земеделска техника.</t>
  </si>
  <si>
    <r>
      <t>P</t>
    </r>
    <r>
      <rPr>
        <b/>
        <vertAlign val="subscript"/>
        <sz val="12"/>
        <rFont val="Times New Roman"/>
        <family val="1"/>
        <charset val="204"/>
      </rPr>
      <t>kIбп</t>
    </r>
    <r>
      <rPr>
        <b/>
        <sz val="12"/>
        <rFont val="Times New Roman"/>
        <family val="1"/>
        <charset val="204"/>
      </rPr>
      <t xml:space="preserve">
Максимално допустима  енергоосигуреност по ПИИ
(к.с.)</t>
    </r>
  </si>
  <si>
    <r>
      <t>P</t>
    </r>
    <r>
      <rPr>
        <b/>
        <vertAlign val="subscript"/>
        <sz val="12"/>
        <rFont val="Times New Roman"/>
        <family val="1"/>
        <charset val="204"/>
      </rPr>
      <t>kIбп</t>
    </r>
    <r>
      <rPr>
        <b/>
        <sz val="12"/>
        <rFont val="Times New Roman"/>
        <family val="1"/>
        <charset val="204"/>
      </rPr>
      <t>≤ P</t>
    </r>
    <r>
      <rPr>
        <b/>
        <vertAlign val="subscript"/>
        <sz val="12"/>
        <rFont val="Times New Roman"/>
        <family val="1"/>
        <charset val="204"/>
      </rPr>
      <t>kIn</t>
    </r>
    <r>
      <rPr>
        <b/>
        <sz val="12"/>
        <rFont val="Times New Roman"/>
        <family val="1"/>
        <charset val="204"/>
      </rPr>
      <t xml:space="preserve">
Допустима за подпомагане енергоосигуреност по ПИИ
(к.с.)</t>
    </r>
  </si>
  <si>
    <r>
      <t>P</t>
    </r>
    <r>
      <rPr>
        <b/>
        <vertAlign val="subscript"/>
        <sz val="12"/>
        <rFont val="Times New Roman"/>
        <family val="1"/>
        <charset val="204"/>
      </rPr>
      <t>kIIбп</t>
    </r>
    <r>
      <rPr>
        <b/>
        <sz val="12"/>
        <rFont val="Times New Roman"/>
        <family val="1"/>
        <charset val="204"/>
      </rPr>
      <t xml:space="preserve">
Максимално допустима  енергоосигуреност по ПИИ
(к.с.)</t>
    </r>
  </si>
  <si>
    <r>
      <t>P</t>
    </r>
    <r>
      <rPr>
        <b/>
        <vertAlign val="subscript"/>
        <sz val="12"/>
        <rFont val="Times New Roman"/>
        <family val="1"/>
        <charset val="204"/>
      </rPr>
      <t>kIIбп</t>
    </r>
    <r>
      <rPr>
        <b/>
        <sz val="12"/>
        <rFont val="Times New Roman"/>
        <family val="1"/>
        <charset val="204"/>
      </rPr>
      <t xml:space="preserve"> ≤ P</t>
    </r>
    <r>
      <rPr>
        <b/>
        <vertAlign val="subscript"/>
        <sz val="12"/>
        <rFont val="Times New Roman"/>
        <family val="1"/>
        <charset val="204"/>
      </rPr>
      <t>kIIn</t>
    </r>
    <r>
      <rPr>
        <b/>
        <sz val="12"/>
        <rFont val="Times New Roman"/>
        <family val="1"/>
        <charset val="204"/>
      </rPr>
      <t xml:space="preserve">
Допустима за подпомагане енергоосигуреност по ПИИ
(к.с.)</t>
    </r>
  </si>
  <si>
    <r>
      <t xml:space="preserve">Полученият резултат на ред „Д” </t>
    </r>
    <r>
      <rPr>
        <i/>
        <sz val="12"/>
        <color theme="1"/>
        <rFont val="Times New Roman"/>
        <family val="1"/>
        <charset val="204"/>
      </rPr>
      <t>Общо приравнена площ с култури от група I за всички животни, дка</t>
    </r>
    <r>
      <rPr>
        <sz val="12"/>
        <color theme="1"/>
        <rFont val="Times New Roman"/>
        <family val="1"/>
        <charset val="204"/>
      </rPr>
      <t xml:space="preserve">) се нанася в Таблица 1 от калкулатора: </t>
    </r>
    <r>
      <rPr>
        <b/>
        <sz val="12"/>
        <color theme="1"/>
        <rFont val="Times New Roman"/>
        <family val="1"/>
        <charset val="204"/>
      </rPr>
      <t>Оценка капацитет на земеделска техника за обработка на почвата и прибиране на реколтата за култури от група I</t>
    </r>
    <r>
      <rPr>
        <sz val="12"/>
        <color theme="1"/>
        <rFont val="Times New Roman"/>
        <family val="1"/>
        <charset val="204"/>
      </rPr>
      <t>, в колона 2: „</t>
    </r>
    <r>
      <rPr>
        <b/>
        <sz val="12"/>
        <color theme="1"/>
        <rFont val="Times New Roman"/>
        <family val="1"/>
        <charset val="204"/>
      </rPr>
      <t>ИЗПkIбп Общ размер на земята по ПИИ, посочена в таблица 3 от Приложение № 2 с култури от група I (дка)“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</si>
</sst>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лв&quot;_-;\-* #,##0.00\ &quot;лв&quot;_-;_-* &quot;-&quot;??\ &quot;лв&quot;_-;_-@_-"/>
    <numFmt numFmtId="165" formatCode="0.000"/>
  </numFmts>
  <fonts count="3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00B05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606BA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u/>
      <vertAlign val="superscript"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00CC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7" fillId="0" borderId="0"/>
    <xf numFmtId="0" fontId="6" fillId="0" borderId="0"/>
    <xf numFmtId="0" fontId="38" fillId="0" borderId="0" applyNumberFormat="0" applyFill="0" applyBorder="0" applyAlignment="0" applyProtection="0"/>
  </cellStyleXfs>
  <cellXfs count="105">
    <xf numFmtId="0" fontId="0" fillId="0" borderId="0" xfId="0"/>
    <xf numFmtId="0" fontId="8" fillId="0" borderId="1" xfId="0" applyFont="1" applyBorder="1" applyAlignment="1">
      <alignment horizontal="justify" vertical="center" wrapText="1"/>
    </xf>
    <xf numFmtId="0" fontId="8" fillId="0" borderId="0" xfId="0" applyFont="1"/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8" fillId="0" borderId="1" xfId="0" quotePrefix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6" fillId="5" borderId="2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/>
    <xf numFmtId="0" fontId="17" fillId="0" borderId="0" xfId="0" applyFont="1"/>
    <xf numFmtId="0" fontId="16" fillId="5" borderId="2" xfId="0" applyFont="1" applyFill="1" applyBorder="1" applyAlignment="1">
      <alignment horizontal="justify" vertical="center" wrapText="1"/>
    </xf>
    <xf numFmtId="0" fontId="16" fillId="5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justify" vertical="center" wrapText="1"/>
    </xf>
    <xf numFmtId="3" fontId="18" fillId="0" borderId="12" xfId="0" applyNumberFormat="1" applyFont="1" applyBorder="1" applyAlignment="1" applyProtection="1">
      <alignment horizontal="center" vertical="center"/>
      <protection locked="0"/>
    </xf>
    <xf numFmtId="3" fontId="19" fillId="0" borderId="16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Protection="1"/>
    <xf numFmtId="0" fontId="12" fillId="0" borderId="0" xfId="0" applyFont="1" applyProtection="1"/>
    <xf numFmtId="0" fontId="21" fillId="3" borderId="9" xfId="0" applyFont="1" applyFill="1" applyBorder="1" applyAlignment="1" applyProtection="1">
      <alignment horizontal="center" vertical="center" wrapText="1"/>
    </xf>
    <xf numFmtId="0" fontId="21" fillId="3" borderId="8" xfId="0" applyFont="1" applyFill="1" applyBorder="1" applyAlignment="1" applyProtection="1">
      <alignment horizontal="center" vertical="center" wrapText="1"/>
    </xf>
    <xf numFmtId="0" fontId="21" fillId="3" borderId="1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 applyProtection="1">
      <alignment horizontal="center" vertical="center"/>
    </xf>
    <xf numFmtId="0" fontId="21" fillId="3" borderId="9" xfId="0" applyFont="1" applyFill="1" applyBorder="1" applyAlignment="1" applyProtection="1">
      <alignment horizontal="center" vertical="top" wrapText="1"/>
    </xf>
    <xf numFmtId="0" fontId="21" fillId="3" borderId="8" xfId="0" applyFont="1" applyFill="1" applyBorder="1" applyAlignment="1" applyProtection="1">
      <alignment horizontal="center" vertical="top" wrapText="1"/>
    </xf>
    <xf numFmtId="0" fontId="21" fillId="3" borderId="10" xfId="0" applyFont="1" applyFill="1" applyBorder="1" applyAlignment="1" applyProtection="1">
      <alignment horizontal="center" vertical="top" wrapText="1"/>
    </xf>
    <xf numFmtId="0" fontId="19" fillId="0" borderId="0" xfId="0" applyFont="1" applyAlignment="1" applyProtection="1">
      <alignment horizontal="center" vertical="top"/>
    </xf>
    <xf numFmtId="3" fontId="12" fillId="3" borderId="16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19" fillId="0" borderId="0" xfId="0" applyFont="1" applyBorder="1" applyProtection="1"/>
    <xf numFmtId="3" fontId="19" fillId="0" borderId="0" xfId="0" applyNumberFormat="1" applyFont="1" applyFill="1" applyBorder="1" applyAlignment="1" applyProtection="1">
      <alignment horizontal="center" vertical="center"/>
    </xf>
    <xf numFmtId="3" fontId="19" fillId="0" borderId="12" xfId="0" applyNumberFormat="1" applyFont="1" applyBorder="1" applyAlignment="1" applyProtection="1">
      <alignment horizontal="center" vertical="center"/>
      <protection locked="0"/>
    </xf>
    <xf numFmtId="3" fontId="19" fillId="3" borderId="16" xfId="0" applyNumberFormat="1" applyFont="1" applyFill="1" applyBorder="1" applyAlignment="1" applyProtection="1">
      <alignment horizontal="center" vertical="center"/>
    </xf>
    <xf numFmtId="3" fontId="19" fillId="0" borderId="0" xfId="0" applyNumberFormat="1" applyFont="1" applyFill="1" applyBorder="1" applyAlignment="1" applyProtection="1">
      <alignment vertical="center"/>
    </xf>
    <xf numFmtId="0" fontId="21" fillId="3" borderId="9" xfId="0" applyFont="1" applyFill="1" applyBorder="1" applyAlignment="1" applyProtection="1">
      <alignment horizontal="center" vertical="center" wrapText="1"/>
    </xf>
    <xf numFmtId="0" fontId="21" fillId="3" borderId="8" xfId="0" applyFont="1" applyFill="1" applyBorder="1" applyAlignment="1" applyProtection="1">
      <alignment horizontal="center" vertical="center" wrapText="1"/>
    </xf>
    <xf numFmtId="3" fontId="12" fillId="3" borderId="20" xfId="0" applyNumberFormat="1" applyFont="1" applyFill="1" applyBorder="1" applyAlignment="1" applyProtection="1">
      <alignment horizontal="center" vertical="center"/>
    </xf>
    <xf numFmtId="0" fontId="19" fillId="0" borderId="0" xfId="2" applyFont="1"/>
    <xf numFmtId="0" fontId="19" fillId="3" borderId="9" xfId="2" applyFont="1" applyFill="1" applyBorder="1" applyAlignment="1">
      <alignment horizontal="center" vertical="center"/>
    </xf>
    <xf numFmtId="2" fontId="18" fillId="3" borderId="8" xfId="3" applyNumberFormat="1" applyFont="1" applyFill="1" applyBorder="1" applyAlignment="1">
      <alignment vertical="center" wrapText="1"/>
    </xf>
    <xf numFmtId="0" fontId="18" fillId="3" borderId="8" xfId="3" applyFont="1" applyFill="1" applyBorder="1" applyAlignment="1">
      <alignment horizontal="center" vertical="top" wrapText="1"/>
    </xf>
    <xf numFmtId="0" fontId="18" fillId="3" borderId="10" xfId="3" applyFont="1" applyFill="1" applyBorder="1" applyAlignment="1">
      <alignment horizontal="center" vertical="top" wrapText="1"/>
    </xf>
    <xf numFmtId="0" fontId="19" fillId="3" borderId="8" xfId="2" applyFont="1" applyFill="1" applyBorder="1" applyAlignment="1">
      <alignment horizontal="center" vertical="center"/>
    </xf>
    <xf numFmtId="49" fontId="26" fillId="3" borderId="8" xfId="1" applyNumberFormat="1" applyFont="1" applyFill="1" applyBorder="1" applyAlignment="1">
      <alignment vertical="center" wrapText="1"/>
    </xf>
    <xf numFmtId="0" fontId="18" fillId="0" borderId="8" xfId="3" applyFont="1" applyFill="1" applyBorder="1" applyAlignment="1" applyProtection="1">
      <alignment vertical="center"/>
      <protection locked="0"/>
    </xf>
    <xf numFmtId="0" fontId="18" fillId="3" borderId="8" xfId="3" applyFont="1" applyFill="1" applyBorder="1" applyAlignment="1">
      <alignment vertical="center" wrapText="1"/>
    </xf>
    <xf numFmtId="0" fontId="19" fillId="3" borderId="12" xfId="2" applyFont="1" applyFill="1" applyBorder="1" applyAlignment="1">
      <alignment horizontal="center" vertical="center"/>
    </xf>
    <xf numFmtId="0" fontId="19" fillId="0" borderId="8" xfId="2" applyFont="1" applyFill="1" applyBorder="1" applyAlignment="1" applyProtection="1">
      <alignment vertical="center"/>
      <protection locked="0"/>
    </xf>
    <xf numFmtId="0" fontId="19" fillId="0" borderId="10" xfId="2" applyFont="1" applyFill="1" applyBorder="1" applyAlignment="1" applyProtection="1">
      <alignment vertical="center"/>
      <protection locked="0"/>
    </xf>
    <xf numFmtId="0" fontId="19" fillId="0" borderId="0" xfId="2" applyFont="1" applyAlignment="1">
      <alignment vertical="center"/>
    </xf>
    <xf numFmtId="0" fontId="18" fillId="3" borderId="8" xfId="3" applyFont="1" applyFill="1" applyBorder="1" applyAlignment="1">
      <alignment horizontal="center" vertical="center" wrapText="1"/>
    </xf>
    <xf numFmtId="0" fontId="18" fillId="3" borderId="10" xfId="3" applyFont="1" applyFill="1" applyBorder="1" applyAlignment="1">
      <alignment horizontal="center" vertical="center" wrapText="1"/>
    </xf>
    <xf numFmtId="0" fontId="18" fillId="3" borderId="8" xfId="3" applyFont="1" applyFill="1" applyBorder="1" applyAlignment="1">
      <alignment vertical="center"/>
    </xf>
    <xf numFmtId="0" fontId="19" fillId="3" borderId="8" xfId="2" applyFont="1" applyFill="1" applyBorder="1" applyAlignment="1">
      <alignment vertical="center"/>
    </xf>
    <xf numFmtId="0" fontId="19" fillId="3" borderId="10" xfId="2" applyFont="1" applyFill="1" applyBorder="1" applyAlignment="1">
      <alignment vertical="center"/>
    </xf>
    <xf numFmtId="2" fontId="18" fillId="3" borderId="8" xfId="3" applyNumberFormat="1" applyFont="1" applyFill="1" applyBorder="1" applyAlignment="1">
      <alignment vertical="center"/>
    </xf>
    <xf numFmtId="2" fontId="18" fillId="3" borderId="10" xfId="3" applyNumberFormat="1" applyFont="1" applyFill="1" applyBorder="1" applyAlignment="1">
      <alignment vertical="center"/>
    </xf>
    <xf numFmtId="165" fontId="21" fillId="3" borderId="11" xfId="2" applyNumberFormat="1" applyFont="1" applyFill="1" applyBorder="1" applyAlignment="1" applyProtection="1">
      <alignment vertical="center"/>
    </xf>
    <xf numFmtId="165" fontId="21" fillId="3" borderId="8" xfId="2" applyNumberFormat="1" applyFont="1" applyFill="1" applyBorder="1" applyAlignment="1" applyProtection="1">
      <alignment vertical="center"/>
    </xf>
    <xf numFmtId="165" fontId="21" fillId="3" borderId="10" xfId="2" applyNumberFormat="1" applyFont="1" applyFill="1" applyBorder="1" applyAlignment="1" applyProtection="1">
      <alignment vertical="center"/>
    </xf>
    <xf numFmtId="0" fontId="18" fillId="3" borderId="13" xfId="3" applyFont="1" applyFill="1" applyBorder="1" applyAlignment="1">
      <alignment vertical="center" wrapText="1"/>
    </xf>
    <xf numFmtId="165" fontId="21" fillId="3" borderId="2" xfId="2" applyNumberFormat="1" applyFont="1" applyFill="1" applyBorder="1" applyAlignment="1">
      <alignment vertical="center"/>
    </xf>
    <xf numFmtId="0" fontId="19" fillId="0" borderId="6" xfId="2" applyFont="1" applyBorder="1" applyAlignment="1">
      <alignment vertical="center"/>
    </xf>
    <xf numFmtId="0" fontId="19" fillId="0" borderId="7" xfId="2" applyFont="1" applyBorder="1" applyAlignment="1">
      <alignment vertical="center"/>
    </xf>
    <xf numFmtId="0" fontId="12" fillId="0" borderId="0" xfId="0" applyFont="1" applyAlignment="1">
      <alignment horizontal="justify" vertical="center"/>
    </xf>
    <xf numFmtId="0" fontId="38" fillId="0" borderId="0" xfId="4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29" fillId="0" borderId="0" xfId="0" applyFont="1" applyAlignment="1">
      <alignment horizontal="center" vertical="center" wrapText="1"/>
    </xf>
    <xf numFmtId="0" fontId="24" fillId="0" borderId="17" xfId="0" applyFont="1" applyBorder="1" applyAlignment="1" applyProtection="1">
      <alignment horizontal="left" vertical="top" wrapText="1"/>
    </xf>
    <xf numFmtId="0" fontId="23" fillId="0" borderId="4" xfId="0" applyFont="1" applyBorder="1" applyAlignment="1" applyProtection="1">
      <alignment horizontal="left" vertical="top"/>
    </xf>
    <xf numFmtId="0" fontId="12" fillId="0" borderId="0" xfId="0" applyFont="1" applyAlignment="1" applyProtection="1">
      <alignment horizontal="center" vertical="center"/>
    </xf>
    <xf numFmtId="3" fontId="19" fillId="0" borderId="16" xfId="0" applyNumberFormat="1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justify" vertical="center" wrapText="1"/>
    </xf>
    <xf numFmtId="0" fontId="15" fillId="0" borderId="15" xfId="0" applyFont="1" applyBorder="1" applyAlignment="1" applyProtection="1">
      <alignment horizontal="justify" vertical="center" wrapText="1"/>
    </xf>
    <xf numFmtId="0" fontId="15" fillId="0" borderId="19" xfId="0" applyFont="1" applyBorder="1" applyAlignment="1" applyProtection="1">
      <alignment horizontal="justify" vertical="center" wrapText="1"/>
    </xf>
    <xf numFmtId="0" fontId="21" fillId="3" borderId="9" xfId="0" applyFont="1" applyFill="1" applyBorder="1" applyAlignment="1" applyProtection="1">
      <alignment horizontal="center" vertical="center" wrapText="1"/>
    </xf>
    <xf numFmtId="0" fontId="21" fillId="3" borderId="8" xfId="0" applyFont="1" applyFill="1" applyBorder="1" applyAlignment="1" applyProtection="1">
      <alignment horizontal="center" vertical="center" wrapText="1"/>
    </xf>
    <xf numFmtId="3" fontId="19" fillId="0" borderId="12" xfId="0" applyNumberFormat="1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 applyProtection="1">
      <alignment horizontal="left" vertical="top" wrapText="1"/>
    </xf>
    <xf numFmtId="0" fontId="23" fillId="0" borderId="3" xfId="0" applyFont="1" applyBorder="1" applyAlignment="1" applyProtection="1">
      <alignment horizontal="left" vertical="top" wrapText="1"/>
    </xf>
    <xf numFmtId="0" fontId="20" fillId="0" borderId="17" xfId="0" applyFont="1" applyBorder="1" applyAlignment="1" applyProtection="1">
      <alignment horizontal="left" vertical="center" wrapText="1"/>
    </xf>
    <xf numFmtId="0" fontId="20" fillId="0" borderId="4" xfId="0" applyFont="1" applyBorder="1" applyAlignment="1" applyProtection="1">
      <alignment horizontal="left" vertical="center" wrapText="1"/>
    </xf>
    <xf numFmtId="0" fontId="20" fillId="0" borderId="5" xfId="0" applyFont="1" applyBorder="1" applyAlignment="1" applyProtection="1">
      <alignment horizontal="left" vertical="center" wrapText="1"/>
    </xf>
    <xf numFmtId="0" fontId="19" fillId="0" borderId="14" xfId="2" applyFont="1" applyBorder="1" applyAlignment="1">
      <alignment horizontal="left" wrapText="1"/>
    </xf>
    <xf numFmtId="0" fontId="19" fillId="0" borderId="15" xfId="2" applyFont="1" applyBorder="1" applyAlignment="1">
      <alignment horizontal="left" wrapText="1"/>
    </xf>
    <xf numFmtId="0" fontId="19" fillId="0" borderId="19" xfId="2" applyFont="1" applyBorder="1" applyAlignment="1">
      <alignment horizontal="left" wrapText="1"/>
    </xf>
    <xf numFmtId="0" fontId="27" fillId="0" borderId="0" xfId="2" applyFont="1" applyBorder="1" applyAlignment="1">
      <alignment horizontal="left" vertical="center" wrapText="1"/>
    </xf>
    <xf numFmtId="0" fontId="12" fillId="6" borderId="0" xfId="0" applyFont="1" applyFill="1" applyAlignment="1">
      <alignment horizontal="justify" vertical="center"/>
    </xf>
  </cellXfs>
  <cellStyles count="5">
    <cellStyle name="Currency 2" xfId="1"/>
    <cellStyle name="Hyperlink" xfId="4" builtinId="8"/>
    <cellStyle name="Normal" xfId="0" builtinId="0"/>
    <cellStyle name="Normal 2" xfId="2"/>
    <cellStyle name="Normal 2 2" xfId="3"/>
  </cellStyles>
  <dxfs count="0"/>
  <tableStyles count="0" defaultTableStyle="TableStyleMedium2" defaultPivotStyle="PivotStyleMedium9"/>
  <colors>
    <mruColors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8096250" y="96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17</xdr:col>
      <xdr:colOff>0</xdr:colOff>
      <xdr:row>2</xdr:row>
      <xdr:rowOff>152400</xdr:rowOff>
    </xdr:from>
    <xdr:ext cx="184731" cy="264560"/>
    <xdr:sp macro="" textlink="">
      <xdr:nvSpPr>
        <xdr:cNvPr id="3" name="TextBox 2"/>
        <xdr:cNvSpPr txBox="1"/>
      </xdr:nvSpPr>
      <xdr:spPr>
        <a:xfrm>
          <a:off x="8943975" y="95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5</xdr:col>
      <xdr:colOff>0</xdr:colOff>
      <xdr:row>2</xdr:row>
      <xdr:rowOff>152400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16</xdr:col>
      <xdr:colOff>0</xdr:colOff>
      <xdr:row>2</xdr:row>
      <xdr:rowOff>152400</xdr:rowOff>
    </xdr:from>
    <xdr:ext cx="184731" cy="264560"/>
    <xdr:sp macro="" textlink="">
      <xdr:nvSpPr>
        <xdr:cNvPr id="7" name="TextBox 6"/>
        <xdr:cNvSpPr txBox="1"/>
      </xdr:nvSpPr>
      <xdr:spPr>
        <a:xfrm>
          <a:off x="233457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17</xdr:col>
      <xdr:colOff>0</xdr:colOff>
      <xdr:row>2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6879550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pis://Base=APEV&amp;CELEX=32013R1305&amp;Type=201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6"/>
  <sheetViews>
    <sheetView topLeftCell="A52" workbookViewId="0">
      <selection activeCell="A63" sqref="A63"/>
    </sheetView>
  </sheetViews>
  <sheetFormatPr defaultRowHeight="15" x14ac:dyDescent="0.25"/>
  <cols>
    <col min="1" max="1" width="109.85546875" customWidth="1"/>
  </cols>
  <sheetData>
    <row r="1" spans="1:1" ht="40.5" x14ac:dyDescent="0.25">
      <c r="A1" s="84" t="s">
        <v>314</v>
      </c>
    </row>
    <row r="2" spans="1:1" ht="15.75" x14ac:dyDescent="0.25">
      <c r="A2" s="80"/>
    </row>
    <row r="3" spans="1:1" ht="66" x14ac:dyDescent="0.25">
      <c r="A3" s="80" t="s">
        <v>315</v>
      </c>
    </row>
    <row r="4" spans="1:1" ht="15.75" x14ac:dyDescent="0.25">
      <c r="A4" s="80"/>
    </row>
    <row r="5" spans="1:1" ht="31.5" x14ac:dyDescent="0.25">
      <c r="A5" s="82" t="s">
        <v>316</v>
      </c>
    </row>
    <row r="6" spans="1:1" ht="47.25" x14ac:dyDescent="0.25">
      <c r="A6" s="82" t="s">
        <v>317</v>
      </c>
    </row>
    <row r="7" spans="1:1" ht="15.75" x14ac:dyDescent="0.25">
      <c r="A7" s="82" t="s">
        <v>318</v>
      </c>
    </row>
    <row r="8" spans="1:1" ht="78.75" x14ac:dyDescent="0.25">
      <c r="A8" s="82" t="s">
        <v>319</v>
      </c>
    </row>
    <row r="9" spans="1:1" ht="15.75" x14ac:dyDescent="0.25">
      <c r="A9" s="80" t="s">
        <v>320</v>
      </c>
    </row>
    <row r="10" spans="1:1" ht="31.5" x14ac:dyDescent="0.25">
      <c r="A10" s="82" t="s">
        <v>321</v>
      </c>
    </row>
    <row r="11" spans="1:1" ht="31.5" x14ac:dyDescent="0.25">
      <c r="A11" s="82" t="s">
        <v>322</v>
      </c>
    </row>
    <row r="12" spans="1:1" ht="31.5" x14ac:dyDescent="0.25">
      <c r="A12" s="82" t="s">
        <v>323</v>
      </c>
    </row>
    <row r="13" spans="1:1" ht="31.5" x14ac:dyDescent="0.25">
      <c r="A13" s="82" t="s">
        <v>324</v>
      </c>
    </row>
    <row r="14" spans="1:1" ht="94.5" x14ac:dyDescent="0.25">
      <c r="A14" s="82" t="s">
        <v>325</v>
      </c>
    </row>
    <row r="15" spans="1:1" ht="15.75" x14ac:dyDescent="0.25">
      <c r="A15" s="82"/>
    </row>
    <row r="16" spans="1:1" ht="34.5" x14ac:dyDescent="0.25">
      <c r="A16" s="80" t="s">
        <v>326</v>
      </c>
    </row>
    <row r="17" spans="1:1" ht="47.25" x14ac:dyDescent="0.25">
      <c r="A17" s="82" t="s">
        <v>317</v>
      </c>
    </row>
    <row r="18" spans="1:1" ht="15.75" x14ac:dyDescent="0.25">
      <c r="A18" s="82" t="s">
        <v>318</v>
      </c>
    </row>
    <row r="19" spans="1:1" ht="47.25" x14ac:dyDescent="0.25">
      <c r="A19" s="80" t="s">
        <v>327</v>
      </c>
    </row>
    <row r="20" spans="1:1" ht="94.5" x14ac:dyDescent="0.25">
      <c r="A20" s="82" t="s">
        <v>328</v>
      </c>
    </row>
    <row r="21" spans="1:1" ht="15.75" x14ac:dyDescent="0.25">
      <c r="A21" s="82"/>
    </row>
    <row r="22" spans="1:1" ht="34.5" x14ac:dyDescent="0.25">
      <c r="A22" s="80" t="s">
        <v>329</v>
      </c>
    </row>
    <row r="23" spans="1:1" ht="47.25" x14ac:dyDescent="0.25">
      <c r="A23" s="82" t="s">
        <v>330</v>
      </c>
    </row>
    <row r="24" spans="1:1" ht="15.75" x14ac:dyDescent="0.25">
      <c r="A24" s="82" t="s">
        <v>318</v>
      </c>
    </row>
    <row r="25" spans="1:1" ht="31.5" x14ac:dyDescent="0.25">
      <c r="A25" s="80" t="s">
        <v>331</v>
      </c>
    </row>
    <row r="26" spans="1:1" ht="94.5" x14ac:dyDescent="0.25">
      <c r="A26" s="82" t="s">
        <v>332</v>
      </c>
    </row>
    <row r="27" spans="1:1" ht="15.75" x14ac:dyDescent="0.25">
      <c r="A27" s="82"/>
    </row>
    <row r="28" spans="1:1" ht="15.75" x14ac:dyDescent="0.25">
      <c r="A28" s="80" t="s">
        <v>333</v>
      </c>
    </row>
    <row r="30" spans="1:1" ht="37.5" x14ac:dyDescent="0.25">
      <c r="A30" s="80" t="s">
        <v>334</v>
      </c>
    </row>
    <row r="32" spans="1:1" ht="47.25" x14ac:dyDescent="0.25">
      <c r="A32" s="80" t="s">
        <v>335</v>
      </c>
    </row>
    <row r="34" spans="1:1" ht="15.75" x14ac:dyDescent="0.25">
      <c r="A34" s="82" t="s">
        <v>336</v>
      </c>
    </row>
    <row r="35" spans="1:1" ht="15.75" x14ac:dyDescent="0.25">
      <c r="A35" s="80"/>
    </row>
    <row r="36" spans="1:1" ht="34.5" x14ac:dyDescent="0.25">
      <c r="A36" s="80" t="s">
        <v>337</v>
      </c>
    </row>
    <row r="37" spans="1:1" ht="47.25" x14ac:dyDescent="0.25">
      <c r="A37" s="80" t="s">
        <v>338</v>
      </c>
    </row>
    <row r="38" spans="1:1" ht="78.75" x14ac:dyDescent="0.25">
      <c r="A38" s="80" t="s">
        <v>339</v>
      </c>
    </row>
    <row r="39" spans="1:1" ht="47.25" x14ac:dyDescent="0.25">
      <c r="A39" s="80" t="s">
        <v>340</v>
      </c>
    </row>
    <row r="40" spans="1:1" ht="31.5" x14ac:dyDescent="0.25">
      <c r="A40" s="80" t="s">
        <v>341</v>
      </c>
    </row>
    <row r="41" spans="1:1" ht="78.75" x14ac:dyDescent="0.25">
      <c r="A41" s="82" t="s">
        <v>342</v>
      </c>
    </row>
    <row r="42" spans="1:1" ht="15.75" x14ac:dyDescent="0.25">
      <c r="A42" s="83"/>
    </row>
    <row r="43" spans="1:1" ht="31.5" x14ac:dyDescent="0.25">
      <c r="A43" s="80" t="s">
        <v>343</v>
      </c>
    </row>
    <row r="44" spans="1:1" ht="31.5" x14ac:dyDescent="0.25">
      <c r="A44" s="82" t="s">
        <v>344</v>
      </c>
    </row>
    <row r="45" spans="1:1" ht="15.75" x14ac:dyDescent="0.25">
      <c r="A45" s="82" t="s">
        <v>345</v>
      </c>
    </row>
    <row r="46" spans="1:1" ht="78.75" x14ac:dyDescent="0.25">
      <c r="A46" s="82" t="s">
        <v>346</v>
      </c>
    </row>
    <row r="47" spans="1:1" ht="31.5" x14ac:dyDescent="0.25">
      <c r="A47" s="82" t="s">
        <v>347</v>
      </c>
    </row>
    <row r="48" spans="1:1" ht="31.5" x14ac:dyDescent="0.25">
      <c r="A48" s="82" t="s">
        <v>348</v>
      </c>
    </row>
    <row r="49" spans="1:1" ht="15.75" x14ac:dyDescent="0.25">
      <c r="A49" s="82" t="s">
        <v>349</v>
      </c>
    </row>
    <row r="50" spans="1:1" ht="15.75" x14ac:dyDescent="0.25">
      <c r="A50" s="82" t="s">
        <v>350</v>
      </c>
    </row>
    <row r="51" spans="1:1" ht="15.75" x14ac:dyDescent="0.25">
      <c r="A51" s="82" t="s">
        <v>351</v>
      </c>
    </row>
    <row r="52" spans="1:1" ht="15.75" x14ac:dyDescent="0.25">
      <c r="A52" s="82" t="s">
        <v>352</v>
      </c>
    </row>
    <row r="53" spans="1:1" ht="15.75" x14ac:dyDescent="0.25">
      <c r="A53" s="82" t="s">
        <v>353</v>
      </c>
    </row>
    <row r="54" spans="1:1" ht="15.75" x14ac:dyDescent="0.25">
      <c r="A54" s="82" t="s">
        <v>354</v>
      </c>
    </row>
    <row r="55" spans="1:1" ht="15.75" x14ac:dyDescent="0.25">
      <c r="A55" s="82" t="s">
        <v>355</v>
      </c>
    </row>
    <row r="56" spans="1:1" ht="31.5" x14ac:dyDescent="0.25">
      <c r="A56" s="80" t="s">
        <v>356</v>
      </c>
    </row>
    <row r="57" spans="1:1" ht="15.75" x14ac:dyDescent="0.25">
      <c r="A57" s="82"/>
    </row>
    <row r="58" spans="1:1" ht="31.5" x14ac:dyDescent="0.25">
      <c r="A58" s="80" t="s">
        <v>357</v>
      </c>
    </row>
    <row r="59" spans="1:1" ht="47.25" x14ac:dyDescent="0.25">
      <c r="A59" s="82" t="s">
        <v>358</v>
      </c>
    </row>
    <row r="60" spans="1:1" ht="31.5" x14ac:dyDescent="0.25">
      <c r="A60" s="80" t="s">
        <v>359</v>
      </c>
    </row>
    <row r="61" spans="1:1" ht="47.25" x14ac:dyDescent="0.25">
      <c r="A61" s="82" t="s">
        <v>360</v>
      </c>
    </row>
    <row r="62" spans="1:1" ht="63" x14ac:dyDescent="0.25">
      <c r="A62" s="82" t="s">
        <v>376</v>
      </c>
    </row>
    <row r="63" spans="1:1" ht="15.75" x14ac:dyDescent="0.25">
      <c r="A63" s="104" t="s">
        <v>361</v>
      </c>
    </row>
    <row r="64" spans="1:1" ht="15.75" x14ac:dyDescent="0.25">
      <c r="A64" s="82"/>
    </row>
    <row r="65" spans="1:1" ht="31.5" x14ac:dyDescent="0.25">
      <c r="A65" s="80" t="s">
        <v>362</v>
      </c>
    </row>
    <row r="66" spans="1:1" ht="47.25" x14ac:dyDescent="0.25">
      <c r="A66" s="82" t="s">
        <v>363</v>
      </c>
    </row>
    <row r="67" spans="1:1" ht="78.75" x14ac:dyDescent="0.25">
      <c r="A67" s="82" t="s">
        <v>364</v>
      </c>
    </row>
    <row r="68" spans="1:1" ht="15.75" x14ac:dyDescent="0.25">
      <c r="A68" s="80" t="s">
        <v>365</v>
      </c>
    </row>
    <row r="69" spans="1:1" ht="78.75" x14ac:dyDescent="0.25">
      <c r="A69" s="82" t="s">
        <v>366</v>
      </c>
    </row>
    <row r="70" spans="1:1" ht="47.25" x14ac:dyDescent="0.25">
      <c r="A70" s="82" t="s">
        <v>367</v>
      </c>
    </row>
    <row r="71" spans="1:1" ht="47.25" x14ac:dyDescent="0.25">
      <c r="A71" s="82" t="s">
        <v>368</v>
      </c>
    </row>
    <row r="72" spans="1:1" ht="47.25" x14ac:dyDescent="0.25">
      <c r="A72" s="80" t="s">
        <v>369</v>
      </c>
    </row>
    <row r="73" spans="1:1" ht="94.5" x14ac:dyDescent="0.25">
      <c r="A73" s="82" t="s">
        <v>370</v>
      </c>
    </row>
    <row r="76" spans="1:1" ht="30" x14ac:dyDescent="0.25">
      <c r="A76" s="81" t="s">
        <v>371</v>
      </c>
    </row>
  </sheetData>
  <hyperlinks>
    <hyperlink ref="A5" location="_ftn1" display="_ftn1"/>
    <hyperlink ref="A46" r:id="rId1" display="apis://Base=APEV&amp;CELEX=32013R1305&amp;Type=201/"/>
    <hyperlink ref="A76" location="_ftnref1" display="_ftnref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topLeftCell="A4" zoomScale="115" zoomScaleNormal="100" zoomScaleSheetLayoutView="115" workbookViewId="0">
      <selection activeCell="L5" sqref="L5"/>
    </sheetView>
  </sheetViews>
  <sheetFormatPr defaultRowHeight="15.75" x14ac:dyDescent="0.25"/>
  <cols>
    <col min="1" max="1" width="35.7109375" style="31" customWidth="1"/>
    <col min="2" max="2" width="42.85546875" style="31" customWidth="1"/>
    <col min="3" max="5" width="21" style="31" customWidth="1"/>
    <col min="6" max="9" width="12.28515625" style="31" customWidth="1"/>
    <col min="10" max="10" width="15.85546875" style="31" customWidth="1"/>
    <col min="11" max="11" width="15" style="31" customWidth="1"/>
    <col min="12" max="13" width="12.28515625" style="31" customWidth="1"/>
    <col min="14" max="14" width="16.5703125" style="31" customWidth="1"/>
    <col min="15" max="16384" width="9.140625" style="31"/>
  </cols>
  <sheetData>
    <row r="1" spans="1:6" x14ac:dyDescent="0.25">
      <c r="A1" s="87" t="s">
        <v>43</v>
      </c>
      <c r="B1" s="87"/>
      <c r="C1" s="87"/>
      <c r="D1" s="87"/>
      <c r="E1" s="87"/>
    </row>
    <row r="2" spans="1:6" x14ac:dyDescent="0.25">
      <c r="A2" s="44" t="s">
        <v>0</v>
      </c>
    </row>
    <row r="3" spans="1:6" ht="16.5" thickBot="1" x14ac:dyDescent="0.3"/>
    <row r="4" spans="1:6" ht="39.75" customHeight="1" x14ac:dyDescent="0.25">
      <c r="A4" s="89" t="s">
        <v>308</v>
      </c>
      <c r="B4" s="90"/>
      <c r="C4" s="90"/>
      <c r="D4" s="90"/>
      <c r="E4" s="91"/>
    </row>
    <row r="5" spans="1:6" ht="118.5" customHeight="1" x14ac:dyDescent="0.25">
      <c r="A5" s="33" t="s">
        <v>297</v>
      </c>
      <c r="B5" s="34" t="s">
        <v>311</v>
      </c>
      <c r="C5" s="34" t="s">
        <v>372</v>
      </c>
      <c r="D5" s="34" t="s">
        <v>373</v>
      </c>
      <c r="E5" s="35" t="s">
        <v>299</v>
      </c>
    </row>
    <row r="6" spans="1:6" ht="12" customHeight="1" x14ac:dyDescent="0.25">
      <c r="A6" s="33">
        <v>1</v>
      </c>
      <c r="B6" s="34">
        <v>2</v>
      </c>
      <c r="C6" s="34">
        <v>3</v>
      </c>
      <c r="D6" s="34">
        <v>4</v>
      </c>
      <c r="E6" s="35">
        <v>5</v>
      </c>
    </row>
    <row r="7" spans="1:6" ht="36" customHeight="1" thickBot="1" x14ac:dyDescent="0.3">
      <c r="A7" s="47"/>
      <c r="B7" s="30"/>
      <c r="C7" s="48">
        <f>IF(A7="",0,ROUND(IF(B7&lt;=340,110,(110+(B7-340)*0.3264)),0))</f>
        <v>0</v>
      </c>
      <c r="D7" s="48">
        <f>MIN(C7,A7)</f>
        <v>0</v>
      </c>
      <c r="E7" s="36" t="str">
        <f>IF(A7&lt;=D7,"ДА","НЕ")</f>
        <v>ДА</v>
      </c>
    </row>
    <row r="8" spans="1:6" ht="16.5" thickBot="1" x14ac:dyDescent="0.3">
      <c r="C8" s="49"/>
      <c r="D8" s="49"/>
    </row>
    <row r="9" spans="1:6" ht="39.75" customHeight="1" x14ac:dyDescent="0.25">
      <c r="A9" s="89" t="s">
        <v>41</v>
      </c>
      <c r="B9" s="90"/>
      <c r="C9" s="90"/>
      <c r="D9" s="90"/>
      <c r="E9" s="91"/>
    </row>
    <row r="10" spans="1:6" ht="96" x14ac:dyDescent="0.25">
      <c r="A10" s="33" t="s">
        <v>297</v>
      </c>
      <c r="B10" s="34" t="s">
        <v>298</v>
      </c>
      <c r="C10" s="34" t="s">
        <v>374</v>
      </c>
      <c r="D10" s="34" t="s">
        <v>375</v>
      </c>
      <c r="E10" s="35" t="s">
        <v>299</v>
      </c>
    </row>
    <row r="11" spans="1:6" ht="12" customHeight="1" x14ac:dyDescent="0.25">
      <c r="A11" s="50">
        <v>1</v>
      </c>
      <c r="B11" s="51">
        <v>2</v>
      </c>
      <c r="C11" s="51">
        <v>3</v>
      </c>
      <c r="D11" s="51">
        <v>4</v>
      </c>
      <c r="E11" s="35">
        <v>5</v>
      </c>
    </row>
    <row r="12" spans="1:6" ht="36.75" customHeight="1" thickBot="1" x14ac:dyDescent="0.3">
      <c r="A12" s="29"/>
      <c r="B12" s="30"/>
      <c r="C12" s="48">
        <f>ROUND((B12-112)*0.9792+110,0)</f>
        <v>0</v>
      </c>
      <c r="D12" s="48">
        <f>MIN(C12,A12)</f>
        <v>0</v>
      </c>
      <c r="E12" s="52" t="str">
        <f>IF(A12&lt;=D12,"ДА","НЕ")</f>
        <v>ДА</v>
      </c>
    </row>
    <row r="13" spans="1:6" ht="16.5" thickBot="1" x14ac:dyDescent="0.3">
      <c r="B13" s="45"/>
      <c r="C13" s="45"/>
      <c r="D13" s="45"/>
      <c r="E13" s="46"/>
    </row>
    <row r="14" spans="1:6" ht="39.75" customHeight="1" x14ac:dyDescent="0.25">
      <c r="A14" s="89" t="s">
        <v>42</v>
      </c>
      <c r="B14" s="90"/>
      <c r="C14" s="90"/>
      <c r="D14" s="90"/>
      <c r="E14" s="91"/>
    </row>
    <row r="15" spans="1:6" ht="78.75" x14ac:dyDescent="0.25">
      <c r="A15" s="92" t="s">
        <v>297</v>
      </c>
      <c r="B15" s="93"/>
      <c r="C15" s="93" t="s">
        <v>44</v>
      </c>
      <c r="D15" s="93"/>
      <c r="E15" s="35" t="s">
        <v>299</v>
      </c>
      <c r="F15" s="46"/>
    </row>
    <row r="16" spans="1:6" x14ac:dyDescent="0.25">
      <c r="A16" s="92">
        <v>1</v>
      </c>
      <c r="B16" s="93"/>
      <c r="C16" s="93">
        <v>2</v>
      </c>
      <c r="D16" s="93"/>
      <c r="E16" s="35">
        <v>3</v>
      </c>
    </row>
    <row r="17" spans="1:5" ht="36" customHeight="1" thickBot="1" x14ac:dyDescent="0.3">
      <c r="A17" s="94"/>
      <c r="B17" s="88"/>
      <c r="C17" s="88"/>
      <c r="D17" s="88"/>
      <c r="E17" s="36" t="str">
        <f>IF(A17&lt;=110,"ДА","НЕ")</f>
        <v>ДА</v>
      </c>
    </row>
    <row r="18" spans="1:5" ht="16.5" thickBot="1" x14ac:dyDescent="0.3"/>
    <row r="19" spans="1:5" ht="108" customHeight="1" x14ac:dyDescent="0.25">
      <c r="A19" s="85" t="s">
        <v>300</v>
      </c>
      <c r="B19" s="86"/>
      <c r="C19" s="86"/>
      <c r="D19" s="86"/>
      <c r="E19" s="86"/>
    </row>
  </sheetData>
  <mergeCells count="11">
    <mergeCell ref="A19:E19"/>
    <mergeCell ref="A1:E1"/>
    <mergeCell ref="C17:D17"/>
    <mergeCell ref="A9:E9"/>
    <mergeCell ref="A4:E4"/>
    <mergeCell ref="A15:B15"/>
    <mergeCell ref="A16:B16"/>
    <mergeCell ref="A17:B17"/>
    <mergeCell ref="A14:E14"/>
    <mergeCell ref="C16:D16"/>
    <mergeCell ref="C15:D15"/>
  </mergeCells>
  <dataValidations xWindow="1007" yWindow="592" count="5">
    <dataValidation allowBlank="1" showErrorMessage="1" prompt="_x000a_" sqref="A18 A9 A13:A14"/>
    <dataValidation type="decimal" operator="lessThanOrEqual" allowBlank="1" showErrorMessage="1" error="Въведената стойност е над допустимата - 112 дка." prompt="Включва всички площи, които се обработват в други стопанства, с изключение на полевъдното" sqref="C17:D17">
      <formula1>112</formula1>
    </dataValidation>
    <dataValidation allowBlank="1" showErrorMessage="1" sqref="A7 A12 A17"/>
    <dataValidation allowBlank="1" showErrorMessage="1" prompt="Включва всички площи, които се обработват в стопанството" sqref="C12 C7:C8"/>
    <dataValidation type="decimal" operator="greaterThan" allowBlank="1" showErrorMessage="1" error="Въведената стойност трябва да бъде по-голяма от 112 дка." sqref="B12">
      <formula1>112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
&amp;"Times New Roman,Bold"Приложение № 8
към Условията за кандидатстване</oddHeader>
  </headerFooter>
  <colBreaks count="1" manualBreakCount="1">
    <brk id="5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>
      <selection activeCell="B6" sqref="B6"/>
    </sheetView>
  </sheetViews>
  <sheetFormatPr defaultRowHeight="15.75" x14ac:dyDescent="0.25"/>
  <cols>
    <col min="1" max="3" width="30.140625" style="37" customWidth="1"/>
    <col min="4" max="4" width="20.85546875" style="37" customWidth="1"/>
    <col min="5" max="5" width="25" style="37" customWidth="1"/>
    <col min="6" max="6" width="23.42578125" style="37" customWidth="1"/>
    <col min="7" max="16384" width="9.140625" style="37"/>
  </cols>
  <sheetData>
    <row r="1" spans="1:6" s="31" customFormat="1" x14ac:dyDescent="0.25">
      <c r="A1" s="87" t="s">
        <v>43</v>
      </c>
      <c r="B1" s="87"/>
      <c r="C1" s="87"/>
      <c r="D1" s="87"/>
      <c r="E1" s="87"/>
      <c r="F1" s="87"/>
    </row>
    <row r="2" spans="1:6" s="31" customFormat="1" ht="16.5" thickBot="1" x14ac:dyDescent="0.3">
      <c r="B2" s="32"/>
    </row>
    <row r="3" spans="1:6" s="31" customFormat="1" ht="45.75" customHeight="1" x14ac:dyDescent="0.25">
      <c r="A3" s="97" t="s">
        <v>296</v>
      </c>
      <c r="B3" s="98"/>
      <c r="C3" s="98"/>
      <c r="D3" s="98"/>
      <c r="E3" s="98"/>
      <c r="F3" s="99"/>
    </row>
    <row r="4" spans="1:6" s="42" customFormat="1" ht="141.75" x14ac:dyDescent="0.25">
      <c r="A4" s="39" t="s">
        <v>301</v>
      </c>
      <c r="B4" s="40" t="s">
        <v>312</v>
      </c>
      <c r="C4" s="40" t="s">
        <v>302</v>
      </c>
      <c r="D4" s="40" t="s">
        <v>309</v>
      </c>
      <c r="E4" s="40" t="s">
        <v>303</v>
      </c>
      <c r="F4" s="41" t="s">
        <v>304</v>
      </c>
    </row>
    <row r="5" spans="1:6" s="38" customFormat="1" ht="16.5" customHeight="1" x14ac:dyDescent="0.25">
      <c r="A5" s="33">
        <v>1</v>
      </c>
      <c r="B5" s="34">
        <v>2</v>
      </c>
      <c r="C5" s="34">
        <v>3</v>
      </c>
      <c r="D5" s="34">
        <v>4</v>
      </c>
      <c r="E5" s="34">
        <v>5</v>
      </c>
      <c r="F5" s="35">
        <v>6</v>
      </c>
    </row>
    <row r="6" spans="1:6" s="38" customFormat="1" ht="69.75" customHeight="1" thickBot="1" x14ac:dyDescent="0.3">
      <c r="A6" s="29"/>
      <c r="B6" s="30"/>
      <c r="C6" s="30"/>
      <c r="D6" s="43">
        <f>IF(A6="",0,ROUND(IF(B6&lt;=340,IF(C6&lt;=112,110,(110+(C6-112)*0.4896)),IF(C6&lt;=112,((B6-340)*0.1632+110),(110+(B6-340)*0.1632+(C6-112)*0.4896))),0))</f>
        <v>0</v>
      </c>
      <c r="E6" s="43">
        <f>MIN(A6,D6)</f>
        <v>0</v>
      </c>
      <c r="F6" s="36" t="str">
        <f>IF(A6&lt;=E6,"ДА","НЕ")</f>
        <v>ДА</v>
      </c>
    </row>
    <row r="7" spans="1:6" s="31" customFormat="1" ht="16.5" thickBot="1" x14ac:dyDescent="0.3"/>
    <row r="8" spans="1:6" s="31" customFormat="1" ht="90.75" customHeight="1" thickBot="1" x14ac:dyDescent="0.3">
      <c r="A8" s="95" t="s">
        <v>305</v>
      </c>
      <c r="B8" s="96"/>
      <c r="C8" s="96"/>
      <c r="D8" s="96"/>
      <c r="E8" s="96"/>
      <c r="F8" s="96"/>
    </row>
    <row r="9" spans="1:6" s="31" customFormat="1" x14ac:dyDescent="0.25">
      <c r="B9" s="37"/>
    </row>
    <row r="10" spans="1:6" s="31" customFormat="1" x14ac:dyDescent="0.25">
      <c r="B10" s="19"/>
    </row>
    <row r="12" spans="1:6" x14ac:dyDescent="0.25">
      <c r="B12" s="19"/>
    </row>
  </sheetData>
  <mergeCells count="3">
    <mergeCell ref="A8:F8"/>
    <mergeCell ref="A3:F3"/>
    <mergeCell ref="A1:F1"/>
  </mergeCells>
  <dataValidations count="2">
    <dataValidation allowBlank="1" showErrorMessage="1" prompt="Включва всички площи, които се обработват в стопанството" sqref="E6 D6"/>
    <dataValidation allowBlank="1" showErrorMessage="1" sqref="A6"/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5"/>
  <sheetViews>
    <sheetView view="pageBreakPreview" zoomScaleNormal="100" zoomScaleSheetLayoutView="100" workbookViewId="0"/>
  </sheetViews>
  <sheetFormatPr defaultRowHeight="15" x14ac:dyDescent="0.25"/>
  <cols>
    <col min="1" max="1" width="99.7109375" style="2" customWidth="1"/>
    <col min="2" max="2" width="18.85546875" customWidth="1"/>
  </cols>
  <sheetData>
    <row r="1" spans="1:2" ht="44.25" customHeight="1" thickBot="1" x14ac:dyDescent="0.3">
      <c r="A1" s="8" t="s">
        <v>34</v>
      </c>
      <c r="B1" s="9" t="s">
        <v>35</v>
      </c>
    </row>
    <row r="2" spans="1:2" ht="15.75" thickBot="1" x14ac:dyDescent="0.3">
      <c r="A2" s="10" t="s">
        <v>1</v>
      </c>
      <c r="B2" s="6"/>
    </row>
    <row r="3" spans="1:2" ht="15.75" thickBot="1" x14ac:dyDescent="0.3">
      <c r="A3" s="3" t="s">
        <v>2</v>
      </c>
      <c r="B3" s="4"/>
    </row>
    <row r="4" spans="1:2" ht="15.75" thickBot="1" x14ac:dyDescent="0.3">
      <c r="A4" s="11" t="s">
        <v>3</v>
      </c>
      <c r="B4" s="12"/>
    </row>
    <row r="5" spans="1:2" ht="15.75" thickBot="1" x14ac:dyDescent="0.3">
      <c r="A5" s="20" t="s">
        <v>45</v>
      </c>
      <c r="B5" s="13" t="s">
        <v>36</v>
      </c>
    </row>
    <row r="6" spans="1:2" ht="15.75" thickBot="1" x14ac:dyDescent="0.3">
      <c r="A6" s="21" t="s">
        <v>46</v>
      </c>
      <c r="B6" s="13" t="s">
        <v>36</v>
      </c>
    </row>
    <row r="7" spans="1:2" ht="15.75" thickBot="1" x14ac:dyDescent="0.3">
      <c r="A7" s="21" t="s">
        <v>47</v>
      </c>
      <c r="B7" s="13" t="s">
        <v>36</v>
      </c>
    </row>
    <row r="8" spans="1:2" ht="15.75" thickBot="1" x14ac:dyDescent="0.3">
      <c r="A8" s="21" t="s">
        <v>48</v>
      </c>
      <c r="B8" s="13" t="s">
        <v>36</v>
      </c>
    </row>
    <row r="9" spans="1:2" ht="15.75" thickBot="1" x14ac:dyDescent="0.3">
      <c r="A9" s="21" t="s">
        <v>49</v>
      </c>
      <c r="B9" s="13" t="s">
        <v>36</v>
      </c>
    </row>
    <row r="10" spans="1:2" ht="15.75" thickBot="1" x14ac:dyDescent="0.3">
      <c r="A10" s="21" t="s">
        <v>50</v>
      </c>
      <c r="B10" s="13" t="s">
        <v>36</v>
      </c>
    </row>
    <row r="11" spans="1:2" ht="15.75" thickBot="1" x14ac:dyDescent="0.3">
      <c r="A11" s="21" t="s">
        <v>51</v>
      </c>
      <c r="B11" s="13" t="s">
        <v>36</v>
      </c>
    </row>
    <row r="12" spans="1:2" ht="15.75" thickBot="1" x14ac:dyDescent="0.3">
      <c r="A12" s="21" t="s">
        <v>52</v>
      </c>
      <c r="B12" s="13" t="s">
        <v>36</v>
      </c>
    </row>
    <row r="13" spans="1:2" ht="15.75" thickBot="1" x14ac:dyDescent="0.3">
      <c r="A13" s="21" t="s">
        <v>53</v>
      </c>
      <c r="B13" s="13" t="s">
        <v>36</v>
      </c>
    </row>
    <row r="14" spans="1:2" ht="15.75" thickBot="1" x14ac:dyDescent="0.3">
      <c r="A14" s="21" t="s">
        <v>54</v>
      </c>
      <c r="B14" s="13" t="s">
        <v>36</v>
      </c>
    </row>
    <row r="15" spans="1:2" ht="15.75" thickBot="1" x14ac:dyDescent="0.3">
      <c r="A15" s="21" t="s">
        <v>55</v>
      </c>
      <c r="B15" s="13" t="s">
        <v>36</v>
      </c>
    </row>
    <row r="16" spans="1:2" ht="15.75" thickBot="1" x14ac:dyDescent="0.3">
      <c r="A16" s="21" t="s">
        <v>56</v>
      </c>
      <c r="B16" s="13" t="s">
        <v>36</v>
      </c>
    </row>
    <row r="17" spans="1:2" ht="15.75" thickBot="1" x14ac:dyDescent="0.3">
      <c r="A17" s="21" t="s">
        <v>57</v>
      </c>
      <c r="B17" s="13" t="s">
        <v>36</v>
      </c>
    </row>
    <row r="18" spans="1:2" ht="15.75" thickBot="1" x14ac:dyDescent="0.3">
      <c r="A18" s="21" t="s">
        <v>58</v>
      </c>
      <c r="B18" s="13" t="s">
        <v>36</v>
      </c>
    </row>
    <row r="19" spans="1:2" ht="15.75" thickBot="1" x14ac:dyDescent="0.3">
      <c r="A19" s="21" t="s">
        <v>59</v>
      </c>
      <c r="B19" s="13" t="s">
        <v>36</v>
      </c>
    </row>
    <row r="20" spans="1:2" ht="15.75" thickBot="1" x14ac:dyDescent="0.3">
      <c r="A20" s="21" t="s">
        <v>60</v>
      </c>
      <c r="B20" s="13" t="s">
        <v>36</v>
      </c>
    </row>
    <row r="21" spans="1:2" ht="15.75" thickBot="1" x14ac:dyDescent="0.3">
      <c r="A21" s="21" t="s">
        <v>61</v>
      </c>
      <c r="B21" s="13" t="s">
        <v>36</v>
      </c>
    </row>
    <row r="22" spans="1:2" ht="15.75" thickBot="1" x14ac:dyDescent="0.3">
      <c r="A22" s="21" t="s">
        <v>62</v>
      </c>
      <c r="B22" s="13" t="s">
        <v>36</v>
      </c>
    </row>
    <row r="23" spans="1:2" ht="15.75" thickBot="1" x14ac:dyDescent="0.3">
      <c r="A23" s="21" t="s">
        <v>63</v>
      </c>
      <c r="B23" s="13" t="s">
        <v>36</v>
      </c>
    </row>
    <row r="24" spans="1:2" ht="15.75" thickBot="1" x14ac:dyDescent="0.3">
      <c r="A24" s="11" t="s">
        <v>4</v>
      </c>
      <c r="B24" s="14"/>
    </row>
    <row r="25" spans="1:2" ht="15.75" thickBot="1" x14ac:dyDescent="0.3">
      <c r="A25" s="21" t="s">
        <v>64</v>
      </c>
      <c r="B25" s="13" t="s">
        <v>36</v>
      </c>
    </row>
    <row r="26" spans="1:2" ht="15.75" thickBot="1" x14ac:dyDescent="0.3">
      <c r="A26" s="21" t="s">
        <v>65</v>
      </c>
      <c r="B26" s="13" t="s">
        <v>36</v>
      </c>
    </row>
    <row r="27" spans="1:2" ht="15.75" thickBot="1" x14ac:dyDescent="0.3">
      <c r="A27" s="21" t="s">
        <v>66</v>
      </c>
      <c r="B27" s="13" t="s">
        <v>36</v>
      </c>
    </row>
    <row r="28" spans="1:2" ht="15.75" thickBot="1" x14ac:dyDescent="0.3">
      <c r="A28" s="21" t="s">
        <v>67</v>
      </c>
      <c r="B28" s="13" t="s">
        <v>36</v>
      </c>
    </row>
    <row r="29" spans="1:2" ht="15.75" thickBot="1" x14ac:dyDescent="0.3">
      <c r="A29" s="21" t="s">
        <v>68</v>
      </c>
      <c r="B29" s="13" t="s">
        <v>36</v>
      </c>
    </row>
    <row r="30" spans="1:2" ht="15.75" thickBot="1" x14ac:dyDescent="0.3">
      <c r="A30" s="21" t="s">
        <v>69</v>
      </c>
      <c r="B30" s="13" t="s">
        <v>36</v>
      </c>
    </row>
    <row r="31" spans="1:2" ht="15.75" thickBot="1" x14ac:dyDescent="0.3">
      <c r="A31" s="21" t="s">
        <v>70</v>
      </c>
      <c r="B31" s="13" t="s">
        <v>36</v>
      </c>
    </row>
    <row r="32" spans="1:2" ht="15.75" thickBot="1" x14ac:dyDescent="0.3">
      <c r="A32" s="21" t="s">
        <v>71</v>
      </c>
      <c r="B32" s="13" t="s">
        <v>36</v>
      </c>
    </row>
    <row r="33" spans="1:2" ht="15.75" thickBot="1" x14ac:dyDescent="0.3">
      <c r="A33" s="11" t="s">
        <v>72</v>
      </c>
      <c r="B33" s="14" t="s">
        <v>36</v>
      </c>
    </row>
    <row r="34" spans="1:2" ht="15.75" thickBot="1" x14ac:dyDescent="0.3">
      <c r="A34" s="3" t="s">
        <v>5</v>
      </c>
      <c r="B34" s="15"/>
    </row>
    <row r="35" spans="1:2" ht="15.75" thickBot="1" x14ac:dyDescent="0.3">
      <c r="A35" s="11" t="s">
        <v>6</v>
      </c>
      <c r="B35" s="14"/>
    </row>
    <row r="36" spans="1:2" s="22" customFormat="1" ht="15.75" thickBot="1" x14ac:dyDescent="0.3">
      <c r="A36" s="20" t="s">
        <v>73</v>
      </c>
      <c r="B36" s="13" t="s">
        <v>36</v>
      </c>
    </row>
    <row r="37" spans="1:2" s="22" customFormat="1" ht="15.75" thickBot="1" x14ac:dyDescent="0.3">
      <c r="A37" s="21" t="s">
        <v>74</v>
      </c>
      <c r="B37" s="13" t="s">
        <v>36</v>
      </c>
    </row>
    <row r="38" spans="1:2" s="22" customFormat="1" ht="15.75" thickBot="1" x14ac:dyDescent="0.3">
      <c r="A38" s="21" t="s">
        <v>75</v>
      </c>
      <c r="B38" s="13" t="s">
        <v>36</v>
      </c>
    </row>
    <row r="39" spans="1:2" s="22" customFormat="1" ht="15.75" thickBot="1" x14ac:dyDescent="0.3">
      <c r="A39" s="21" t="s">
        <v>76</v>
      </c>
      <c r="B39" s="13" t="s">
        <v>36</v>
      </c>
    </row>
    <row r="40" spans="1:2" s="22" customFormat="1" ht="15.75" thickBot="1" x14ac:dyDescent="0.3">
      <c r="A40" s="21" t="s">
        <v>77</v>
      </c>
      <c r="B40" s="13" t="s">
        <v>36</v>
      </c>
    </row>
    <row r="41" spans="1:2" s="22" customFormat="1" ht="15.75" thickBot="1" x14ac:dyDescent="0.3">
      <c r="A41" s="21" t="s">
        <v>78</v>
      </c>
      <c r="B41" s="13" t="s">
        <v>36</v>
      </c>
    </row>
    <row r="42" spans="1:2" s="22" customFormat="1" ht="15.75" thickBot="1" x14ac:dyDescent="0.3">
      <c r="A42" s="21" t="s">
        <v>79</v>
      </c>
      <c r="B42" s="13" t="s">
        <v>36</v>
      </c>
    </row>
    <row r="43" spans="1:2" s="22" customFormat="1" ht="15.75" thickBot="1" x14ac:dyDescent="0.3">
      <c r="A43" s="21" t="s">
        <v>80</v>
      </c>
      <c r="B43" s="13" t="s">
        <v>36</v>
      </c>
    </row>
    <row r="44" spans="1:2" s="22" customFormat="1" ht="15.75" thickBot="1" x14ac:dyDescent="0.3">
      <c r="A44" s="21" t="s">
        <v>81</v>
      </c>
      <c r="B44" s="13" t="s">
        <v>36</v>
      </c>
    </row>
    <row r="45" spans="1:2" s="23" customFormat="1" ht="15.75" thickBot="1" x14ac:dyDescent="0.3">
      <c r="A45" s="11" t="s">
        <v>7</v>
      </c>
      <c r="B45" s="14"/>
    </row>
    <row r="46" spans="1:2" s="24" customFormat="1" ht="15.75" thickBot="1" x14ac:dyDescent="0.3">
      <c r="A46" s="21" t="s">
        <v>82</v>
      </c>
      <c r="B46" s="13" t="s">
        <v>36</v>
      </c>
    </row>
    <row r="47" spans="1:2" s="24" customFormat="1" ht="15.75" thickBot="1" x14ac:dyDescent="0.3">
      <c r="A47" s="21" t="s">
        <v>83</v>
      </c>
      <c r="B47" s="13" t="s">
        <v>36</v>
      </c>
    </row>
    <row r="48" spans="1:2" s="24" customFormat="1" ht="15.75" thickBot="1" x14ac:dyDescent="0.3">
      <c r="A48" s="21" t="s">
        <v>84</v>
      </c>
      <c r="B48" s="13" t="s">
        <v>36</v>
      </c>
    </row>
    <row r="49" spans="1:2" s="24" customFormat="1" ht="15.75" thickBot="1" x14ac:dyDescent="0.3">
      <c r="A49" s="21" t="s">
        <v>85</v>
      </c>
      <c r="B49" s="13" t="s">
        <v>36</v>
      </c>
    </row>
    <row r="50" spans="1:2" s="24" customFormat="1" ht="15.75" thickBot="1" x14ac:dyDescent="0.3">
      <c r="A50" s="21" t="s">
        <v>86</v>
      </c>
      <c r="B50" s="13" t="s">
        <v>36</v>
      </c>
    </row>
    <row r="51" spans="1:2" s="24" customFormat="1" ht="15.75" thickBot="1" x14ac:dyDescent="0.3">
      <c r="A51" s="21" t="s">
        <v>87</v>
      </c>
      <c r="B51" s="13" t="s">
        <v>36</v>
      </c>
    </row>
    <row r="52" spans="1:2" s="24" customFormat="1" ht="15.75" thickBot="1" x14ac:dyDescent="0.3">
      <c r="A52" s="21" t="s">
        <v>88</v>
      </c>
      <c r="B52" s="13" t="s">
        <v>36</v>
      </c>
    </row>
    <row r="53" spans="1:2" s="24" customFormat="1" ht="15.75" thickBot="1" x14ac:dyDescent="0.3">
      <c r="A53" s="21" t="s">
        <v>89</v>
      </c>
      <c r="B53" s="13" t="s">
        <v>36</v>
      </c>
    </row>
    <row r="54" spans="1:2" s="24" customFormat="1" ht="15.75" thickBot="1" x14ac:dyDescent="0.3">
      <c r="A54" s="21" t="s">
        <v>90</v>
      </c>
      <c r="B54" s="13" t="s">
        <v>36</v>
      </c>
    </row>
    <row r="55" spans="1:2" ht="15.75" thickBot="1" x14ac:dyDescent="0.3">
      <c r="A55" s="11" t="s">
        <v>8</v>
      </c>
      <c r="B55" s="14"/>
    </row>
    <row r="56" spans="1:2" ht="15.75" thickBot="1" x14ac:dyDescent="0.3">
      <c r="A56" s="20" t="s">
        <v>91</v>
      </c>
      <c r="B56" s="13" t="s">
        <v>36</v>
      </c>
    </row>
    <row r="57" spans="1:2" ht="15.75" thickBot="1" x14ac:dyDescent="0.3">
      <c r="A57" s="21" t="s">
        <v>92</v>
      </c>
      <c r="B57" s="13" t="s">
        <v>36</v>
      </c>
    </row>
    <row r="58" spans="1:2" ht="15.75" thickBot="1" x14ac:dyDescent="0.3">
      <c r="A58" s="21" t="s">
        <v>93</v>
      </c>
      <c r="B58" s="13" t="s">
        <v>36</v>
      </c>
    </row>
    <row r="59" spans="1:2" ht="15.75" thickBot="1" x14ac:dyDescent="0.3">
      <c r="A59" s="21" t="s">
        <v>94</v>
      </c>
      <c r="B59" s="13" t="s">
        <v>36</v>
      </c>
    </row>
    <row r="60" spans="1:2" ht="15.75" thickBot="1" x14ac:dyDescent="0.3">
      <c r="A60" s="11" t="s">
        <v>9</v>
      </c>
      <c r="B60" s="14"/>
    </row>
    <row r="61" spans="1:2" s="22" customFormat="1" ht="15.75" thickBot="1" x14ac:dyDescent="0.3">
      <c r="A61" s="20" t="s">
        <v>95</v>
      </c>
      <c r="B61" s="13" t="s">
        <v>36</v>
      </c>
    </row>
    <row r="62" spans="1:2" s="22" customFormat="1" ht="15.75" thickBot="1" x14ac:dyDescent="0.3">
      <c r="A62" s="21" t="s">
        <v>96</v>
      </c>
      <c r="B62" s="13" t="s">
        <v>36</v>
      </c>
    </row>
    <row r="63" spans="1:2" s="22" customFormat="1" ht="15.75" thickBot="1" x14ac:dyDescent="0.3">
      <c r="A63" s="21" t="s">
        <v>97</v>
      </c>
      <c r="B63" s="13" t="s">
        <v>36</v>
      </c>
    </row>
    <row r="64" spans="1:2" s="22" customFormat="1" ht="15.75" thickBot="1" x14ac:dyDescent="0.3">
      <c r="A64" s="21" t="s">
        <v>98</v>
      </c>
      <c r="B64" s="13" t="s">
        <v>36</v>
      </c>
    </row>
    <row r="65" spans="1:2" s="22" customFormat="1" ht="15.75" thickBot="1" x14ac:dyDescent="0.3">
      <c r="A65" s="21" t="s">
        <v>99</v>
      </c>
      <c r="B65" s="13" t="s">
        <v>36</v>
      </c>
    </row>
    <row r="66" spans="1:2" s="22" customFormat="1" ht="15.75" thickBot="1" x14ac:dyDescent="0.3">
      <c r="A66" s="21" t="s">
        <v>100</v>
      </c>
      <c r="B66" s="13" t="s">
        <v>36</v>
      </c>
    </row>
    <row r="67" spans="1:2" s="22" customFormat="1" ht="15.75" thickBot="1" x14ac:dyDescent="0.3">
      <c r="A67" s="21" t="s">
        <v>101</v>
      </c>
      <c r="B67" s="13" t="s">
        <v>36</v>
      </c>
    </row>
    <row r="68" spans="1:2" s="22" customFormat="1" ht="15.75" thickBot="1" x14ac:dyDescent="0.3">
      <c r="A68" s="21" t="s">
        <v>102</v>
      </c>
      <c r="B68" s="13" t="s">
        <v>36</v>
      </c>
    </row>
    <row r="69" spans="1:2" s="22" customFormat="1" ht="15.75" thickBot="1" x14ac:dyDescent="0.3">
      <c r="A69" s="21" t="s">
        <v>103</v>
      </c>
      <c r="B69" s="13" t="s">
        <v>36</v>
      </c>
    </row>
    <row r="70" spans="1:2" s="22" customFormat="1" ht="15.75" thickBot="1" x14ac:dyDescent="0.3">
      <c r="A70" s="21" t="s">
        <v>104</v>
      </c>
      <c r="B70" s="13" t="s">
        <v>36</v>
      </c>
    </row>
    <row r="71" spans="1:2" ht="15.75" thickBot="1" x14ac:dyDescent="0.3">
      <c r="A71" s="21" t="s">
        <v>105</v>
      </c>
      <c r="B71" s="13" t="s">
        <v>36</v>
      </c>
    </row>
    <row r="72" spans="1:2" ht="15.75" thickBot="1" x14ac:dyDescent="0.3">
      <c r="A72" s="21" t="s">
        <v>106</v>
      </c>
      <c r="B72" s="13" t="s">
        <v>36</v>
      </c>
    </row>
    <row r="73" spans="1:2" ht="15.75" thickBot="1" x14ac:dyDescent="0.3">
      <c r="A73" s="11" t="s">
        <v>107</v>
      </c>
      <c r="B73" s="14" t="s">
        <v>36</v>
      </c>
    </row>
    <row r="74" spans="1:2" ht="15.75" thickBot="1" x14ac:dyDescent="0.3">
      <c r="A74" s="3" t="s">
        <v>10</v>
      </c>
      <c r="B74" s="15"/>
    </row>
    <row r="75" spans="1:2" ht="15.75" thickBot="1" x14ac:dyDescent="0.3">
      <c r="A75" s="11" t="s">
        <v>11</v>
      </c>
      <c r="B75" s="14"/>
    </row>
    <row r="76" spans="1:2" ht="15.75" thickBot="1" x14ac:dyDescent="0.3">
      <c r="A76" s="20" t="s">
        <v>108</v>
      </c>
      <c r="B76" s="13" t="s">
        <v>36</v>
      </c>
    </row>
    <row r="77" spans="1:2" ht="15.75" thickBot="1" x14ac:dyDescent="0.3">
      <c r="A77" s="21" t="s">
        <v>109</v>
      </c>
      <c r="B77" s="13" t="s">
        <v>36</v>
      </c>
    </row>
    <row r="78" spans="1:2" ht="15.75" thickBot="1" x14ac:dyDescent="0.3">
      <c r="A78" s="21" t="s">
        <v>110</v>
      </c>
      <c r="B78" s="13" t="s">
        <v>36</v>
      </c>
    </row>
    <row r="79" spans="1:2" ht="15.75" thickBot="1" x14ac:dyDescent="0.3">
      <c r="A79" s="21" t="s">
        <v>111</v>
      </c>
      <c r="B79" s="13" t="s">
        <v>36</v>
      </c>
    </row>
    <row r="80" spans="1:2" ht="15.75" thickBot="1" x14ac:dyDescent="0.3">
      <c r="A80" s="21" t="s">
        <v>112</v>
      </c>
      <c r="B80" s="13" t="s">
        <v>36</v>
      </c>
    </row>
    <row r="81" spans="1:2" ht="15.75" thickBot="1" x14ac:dyDescent="0.3">
      <c r="A81" s="21" t="s">
        <v>113</v>
      </c>
      <c r="B81" s="13" t="s">
        <v>36</v>
      </c>
    </row>
    <row r="82" spans="1:2" ht="15.75" thickBot="1" x14ac:dyDescent="0.3">
      <c r="A82" s="21" t="s">
        <v>114</v>
      </c>
      <c r="B82" s="13" t="s">
        <v>36</v>
      </c>
    </row>
    <row r="83" spans="1:2" ht="15.75" thickBot="1" x14ac:dyDescent="0.3">
      <c r="A83" s="21" t="s">
        <v>115</v>
      </c>
      <c r="B83" s="13" t="s">
        <v>36</v>
      </c>
    </row>
    <row r="84" spans="1:2" ht="15.75" thickBot="1" x14ac:dyDescent="0.3">
      <c r="A84" s="21" t="s">
        <v>116</v>
      </c>
      <c r="B84" s="13" t="s">
        <v>36</v>
      </c>
    </row>
    <row r="85" spans="1:2" ht="15.75" thickBot="1" x14ac:dyDescent="0.3">
      <c r="A85" s="21" t="s">
        <v>117</v>
      </c>
      <c r="B85" s="13" t="s">
        <v>36</v>
      </c>
    </row>
    <row r="86" spans="1:2" ht="15.75" thickBot="1" x14ac:dyDescent="0.3">
      <c r="A86" s="21" t="s">
        <v>118</v>
      </c>
      <c r="B86" s="13" t="s">
        <v>36</v>
      </c>
    </row>
    <row r="87" spans="1:2" ht="15.75" thickBot="1" x14ac:dyDescent="0.3">
      <c r="A87" s="21" t="s">
        <v>119</v>
      </c>
      <c r="B87" s="13" t="s">
        <v>36</v>
      </c>
    </row>
    <row r="88" spans="1:2" ht="15.75" thickBot="1" x14ac:dyDescent="0.3">
      <c r="A88" s="11" t="s">
        <v>12</v>
      </c>
      <c r="B88" s="14"/>
    </row>
    <row r="89" spans="1:2" ht="15.75" thickBot="1" x14ac:dyDescent="0.3">
      <c r="A89" s="21" t="s">
        <v>120</v>
      </c>
      <c r="B89" s="13" t="s">
        <v>36</v>
      </c>
    </row>
    <row r="90" spans="1:2" ht="15.75" thickBot="1" x14ac:dyDescent="0.3">
      <c r="A90" s="21" t="s">
        <v>121</v>
      </c>
      <c r="B90" s="13" t="s">
        <v>36</v>
      </c>
    </row>
    <row r="91" spans="1:2" ht="15.75" thickBot="1" x14ac:dyDescent="0.3">
      <c r="A91" s="21" t="s">
        <v>122</v>
      </c>
      <c r="B91" s="13" t="s">
        <v>36</v>
      </c>
    </row>
    <row r="92" spans="1:2" ht="15.75" thickBot="1" x14ac:dyDescent="0.3">
      <c r="A92" s="21" t="s">
        <v>123</v>
      </c>
      <c r="B92" s="13" t="s">
        <v>36</v>
      </c>
    </row>
    <row r="93" spans="1:2" ht="15.75" thickBot="1" x14ac:dyDescent="0.3">
      <c r="A93" s="21" t="s">
        <v>124</v>
      </c>
      <c r="B93" s="13" t="s">
        <v>36</v>
      </c>
    </row>
    <row r="94" spans="1:2" ht="15.75" thickBot="1" x14ac:dyDescent="0.3">
      <c r="A94" s="21" t="s">
        <v>125</v>
      </c>
      <c r="B94" s="13" t="s">
        <v>36</v>
      </c>
    </row>
    <row r="95" spans="1:2" ht="15.75" thickBot="1" x14ac:dyDescent="0.3">
      <c r="A95" s="21" t="s">
        <v>126</v>
      </c>
      <c r="B95" s="13" t="s">
        <v>36</v>
      </c>
    </row>
    <row r="96" spans="1:2" ht="15.75" thickBot="1" x14ac:dyDescent="0.3">
      <c r="A96" s="21" t="s">
        <v>127</v>
      </c>
      <c r="B96" s="13" t="s">
        <v>36</v>
      </c>
    </row>
    <row r="97" spans="1:2" ht="15.75" thickBot="1" x14ac:dyDescent="0.3">
      <c r="A97" s="11" t="s">
        <v>37</v>
      </c>
      <c r="B97" s="14" t="s">
        <v>36</v>
      </c>
    </row>
    <row r="98" spans="1:2" ht="15.75" thickBot="1" x14ac:dyDescent="0.3">
      <c r="A98" s="3" t="s">
        <v>13</v>
      </c>
      <c r="B98" s="15"/>
    </row>
    <row r="99" spans="1:2" ht="15.75" thickBot="1" x14ac:dyDescent="0.3">
      <c r="A99" s="11" t="s">
        <v>14</v>
      </c>
      <c r="B99" s="14"/>
    </row>
    <row r="100" spans="1:2" ht="15.75" thickBot="1" x14ac:dyDescent="0.3">
      <c r="A100" s="20" t="s">
        <v>128</v>
      </c>
      <c r="B100" s="13" t="s">
        <v>38</v>
      </c>
    </row>
    <row r="101" spans="1:2" ht="15.75" thickBot="1" x14ac:dyDescent="0.3">
      <c r="A101" s="21" t="s">
        <v>129</v>
      </c>
      <c r="B101" s="13" t="s">
        <v>38</v>
      </c>
    </row>
    <row r="102" spans="1:2" ht="15.75" thickBot="1" x14ac:dyDescent="0.3">
      <c r="A102" s="21" t="s">
        <v>130</v>
      </c>
      <c r="B102" s="13" t="s">
        <v>38</v>
      </c>
    </row>
    <row r="103" spans="1:2" ht="15.75" thickBot="1" x14ac:dyDescent="0.3">
      <c r="A103" s="21" t="s">
        <v>131</v>
      </c>
      <c r="B103" s="13" t="s">
        <v>38</v>
      </c>
    </row>
    <row r="104" spans="1:2" ht="15.75" thickBot="1" x14ac:dyDescent="0.3">
      <c r="A104" s="21" t="s">
        <v>132</v>
      </c>
      <c r="B104" s="13" t="s">
        <v>38</v>
      </c>
    </row>
    <row r="105" spans="1:2" ht="15.75" thickBot="1" x14ac:dyDescent="0.3">
      <c r="A105" s="21" t="s">
        <v>133</v>
      </c>
      <c r="B105" s="13" t="s">
        <v>38</v>
      </c>
    </row>
    <row r="106" spans="1:2" ht="15.75" thickBot="1" x14ac:dyDescent="0.3">
      <c r="A106" s="21" t="s">
        <v>134</v>
      </c>
      <c r="B106" s="13" t="s">
        <v>38</v>
      </c>
    </row>
    <row r="107" spans="1:2" ht="15.75" thickBot="1" x14ac:dyDescent="0.3">
      <c r="A107" s="21" t="s">
        <v>135</v>
      </c>
      <c r="B107" s="13" t="s">
        <v>38</v>
      </c>
    </row>
    <row r="108" spans="1:2" ht="15.75" thickBot="1" x14ac:dyDescent="0.3">
      <c r="A108" s="21" t="s">
        <v>136</v>
      </c>
      <c r="B108" s="13" t="s">
        <v>38</v>
      </c>
    </row>
    <row r="109" spans="1:2" ht="15.75" thickBot="1" x14ac:dyDescent="0.3">
      <c r="A109" s="21" t="s">
        <v>137</v>
      </c>
      <c r="B109" s="13" t="s">
        <v>38</v>
      </c>
    </row>
    <row r="110" spans="1:2" ht="15.75" thickBot="1" x14ac:dyDescent="0.3">
      <c r="A110" s="21" t="s">
        <v>138</v>
      </c>
      <c r="B110" s="13" t="s">
        <v>38</v>
      </c>
    </row>
    <row r="111" spans="1:2" ht="15.75" thickBot="1" x14ac:dyDescent="0.3">
      <c r="A111" s="21" t="s">
        <v>139</v>
      </c>
      <c r="B111" s="13" t="s">
        <v>38</v>
      </c>
    </row>
    <row r="112" spans="1:2" ht="15.75" thickBot="1" x14ac:dyDescent="0.3">
      <c r="A112" s="21" t="s">
        <v>140</v>
      </c>
      <c r="B112" s="13" t="s">
        <v>38</v>
      </c>
    </row>
    <row r="113" spans="1:2" ht="15.75" thickBot="1" x14ac:dyDescent="0.3">
      <c r="A113" s="21" t="s">
        <v>141</v>
      </c>
      <c r="B113" s="13" t="s">
        <v>38</v>
      </c>
    </row>
    <row r="114" spans="1:2" ht="15.75" thickBot="1" x14ac:dyDescent="0.3">
      <c r="A114" s="21" t="s">
        <v>142</v>
      </c>
      <c r="B114" s="13" t="s">
        <v>38</v>
      </c>
    </row>
    <row r="115" spans="1:2" ht="15.75" thickBot="1" x14ac:dyDescent="0.3">
      <c r="A115" s="21" t="s">
        <v>143</v>
      </c>
      <c r="B115" s="13" t="s">
        <v>38</v>
      </c>
    </row>
    <row r="116" spans="1:2" ht="15.75" thickBot="1" x14ac:dyDescent="0.3">
      <c r="A116" s="11" t="s">
        <v>15</v>
      </c>
      <c r="B116" s="14"/>
    </row>
    <row r="117" spans="1:2" ht="15.75" thickBot="1" x14ac:dyDescent="0.3">
      <c r="A117" s="20" t="s">
        <v>144</v>
      </c>
      <c r="B117" s="13" t="s">
        <v>38</v>
      </c>
    </row>
    <row r="118" spans="1:2" ht="15.75" thickBot="1" x14ac:dyDescent="0.3">
      <c r="A118" s="21" t="s">
        <v>145</v>
      </c>
      <c r="B118" s="13" t="s">
        <v>38</v>
      </c>
    </row>
    <row r="119" spans="1:2" ht="15.75" thickBot="1" x14ac:dyDescent="0.3">
      <c r="A119" s="21" t="s">
        <v>146</v>
      </c>
      <c r="B119" s="13" t="s">
        <v>38</v>
      </c>
    </row>
    <row r="120" spans="1:2" ht="15.75" thickBot="1" x14ac:dyDescent="0.3">
      <c r="A120" s="21" t="s">
        <v>147</v>
      </c>
      <c r="B120" s="13" t="s">
        <v>38</v>
      </c>
    </row>
    <row r="121" spans="1:2" ht="15.75" thickBot="1" x14ac:dyDescent="0.3">
      <c r="A121" s="21" t="s">
        <v>148</v>
      </c>
      <c r="B121" s="13" t="s">
        <v>38</v>
      </c>
    </row>
    <row r="122" spans="1:2" ht="15.75" thickBot="1" x14ac:dyDescent="0.3">
      <c r="A122" s="21" t="s">
        <v>149</v>
      </c>
      <c r="B122" s="13" t="s">
        <v>38</v>
      </c>
    </row>
    <row r="123" spans="1:2" ht="15.75" thickBot="1" x14ac:dyDescent="0.3">
      <c r="A123" s="21" t="s">
        <v>150</v>
      </c>
      <c r="B123" s="13" t="s">
        <v>38</v>
      </c>
    </row>
    <row r="124" spans="1:2" ht="15.75" thickBot="1" x14ac:dyDescent="0.3">
      <c r="A124" s="21" t="s">
        <v>151</v>
      </c>
      <c r="B124" s="13" t="s">
        <v>38</v>
      </c>
    </row>
    <row r="125" spans="1:2" ht="15.75" thickBot="1" x14ac:dyDescent="0.3">
      <c r="A125" s="11" t="s">
        <v>16</v>
      </c>
      <c r="B125" s="14"/>
    </row>
    <row r="126" spans="1:2" ht="15.75" thickBot="1" x14ac:dyDescent="0.3">
      <c r="A126" s="20" t="s">
        <v>152</v>
      </c>
      <c r="B126" s="13" t="s">
        <v>38</v>
      </c>
    </row>
    <row r="127" spans="1:2" ht="15.75" thickBot="1" x14ac:dyDescent="0.3">
      <c r="A127" s="21" t="s">
        <v>153</v>
      </c>
      <c r="B127" s="13" t="s">
        <v>38</v>
      </c>
    </row>
    <row r="128" spans="1:2" ht="15.75" thickBot="1" x14ac:dyDescent="0.3">
      <c r="A128" s="21" t="s">
        <v>154</v>
      </c>
      <c r="B128" s="13" t="s">
        <v>38</v>
      </c>
    </row>
    <row r="129" spans="1:2" ht="15.75" thickBot="1" x14ac:dyDescent="0.3">
      <c r="A129" s="21" t="s">
        <v>155</v>
      </c>
      <c r="B129" s="13" t="s">
        <v>38</v>
      </c>
    </row>
    <row r="130" spans="1:2" ht="15.75" thickBot="1" x14ac:dyDescent="0.3">
      <c r="A130" s="21" t="s">
        <v>156</v>
      </c>
      <c r="B130" s="13" t="s">
        <v>38</v>
      </c>
    </row>
    <row r="131" spans="1:2" ht="15.75" thickBot="1" x14ac:dyDescent="0.3">
      <c r="A131" s="21" t="s">
        <v>157</v>
      </c>
      <c r="B131" s="13" t="s">
        <v>38</v>
      </c>
    </row>
    <row r="132" spans="1:2" ht="15.75" thickBot="1" x14ac:dyDescent="0.3">
      <c r="A132" s="21" t="s">
        <v>158</v>
      </c>
      <c r="B132" s="13" t="s">
        <v>38</v>
      </c>
    </row>
    <row r="133" spans="1:2" ht="15.75" thickBot="1" x14ac:dyDescent="0.3">
      <c r="A133" s="11" t="s">
        <v>17</v>
      </c>
      <c r="B133" s="14"/>
    </row>
    <row r="134" spans="1:2" ht="15.75" thickBot="1" x14ac:dyDescent="0.3">
      <c r="A134" s="20" t="s">
        <v>159</v>
      </c>
      <c r="B134" s="13" t="s">
        <v>38</v>
      </c>
    </row>
    <row r="135" spans="1:2" ht="15.75" thickBot="1" x14ac:dyDescent="0.3">
      <c r="A135" s="21" t="s">
        <v>160</v>
      </c>
      <c r="B135" s="13" t="s">
        <v>38</v>
      </c>
    </row>
    <row r="136" spans="1:2" ht="15.75" thickBot="1" x14ac:dyDescent="0.3">
      <c r="A136" s="21" t="s">
        <v>161</v>
      </c>
      <c r="B136" s="13" t="s">
        <v>38</v>
      </c>
    </row>
    <row r="137" spans="1:2" ht="15.75" thickBot="1" x14ac:dyDescent="0.3">
      <c r="A137" s="21" t="s">
        <v>162</v>
      </c>
      <c r="B137" s="13" t="s">
        <v>38</v>
      </c>
    </row>
    <row r="138" spans="1:2" ht="15.75" thickBot="1" x14ac:dyDescent="0.3">
      <c r="A138" s="21" t="s">
        <v>163</v>
      </c>
      <c r="B138" s="13" t="s">
        <v>38</v>
      </c>
    </row>
    <row r="139" spans="1:2" ht="15.75" thickBot="1" x14ac:dyDescent="0.3">
      <c r="A139" s="21" t="s">
        <v>164</v>
      </c>
      <c r="B139" s="13" t="s">
        <v>38</v>
      </c>
    </row>
    <row r="140" spans="1:2" ht="15.75" thickBot="1" x14ac:dyDescent="0.3">
      <c r="A140" s="11" t="s">
        <v>165</v>
      </c>
      <c r="B140" s="14"/>
    </row>
    <row r="141" spans="1:2" ht="15.75" thickBot="1" x14ac:dyDescent="0.3">
      <c r="A141" s="20" t="s">
        <v>166</v>
      </c>
      <c r="B141" s="13" t="s">
        <v>38</v>
      </c>
    </row>
    <row r="142" spans="1:2" ht="15.75" thickBot="1" x14ac:dyDescent="0.3">
      <c r="A142" s="21" t="s">
        <v>167</v>
      </c>
      <c r="B142" s="13" t="s">
        <v>38</v>
      </c>
    </row>
    <row r="143" spans="1:2" ht="15.75" thickBot="1" x14ac:dyDescent="0.3">
      <c r="A143" s="21" t="s">
        <v>168</v>
      </c>
      <c r="B143" s="13" t="s">
        <v>38</v>
      </c>
    </row>
    <row r="144" spans="1:2" ht="15.75" thickBot="1" x14ac:dyDescent="0.3">
      <c r="A144" s="11" t="s">
        <v>169</v>
      </c>
      <c r="B144" s="14" t="s">
        <v>38</v>
      </c>
    </row>
    <row r="145" spans="1:2" ht="15.75" thickBot="1" x14ac:dyDescent="0.3">
      <c r="A145" s="3" t="s">
        <v>18</v>
      </c>
      <c r="B145" s="15" t="s">
        <v>38</v>
      </c>
    </row>
    <row r="146" spans="1:2" ht="15.75" thickBot="1" x14ac:dyDescent="0.3">
      <c r="A146" s="3" t="s">
        <v>19</v>
      </c>
      <c r="B146" s="15"/>
    </row>
    <row r="147" spans="1:2" s="22" customFormat="1" ht="15.75" thickBot="1" x14ac:dyDescent="0.3">
      <c r="A147" s="20" t="s">
        <v>170</v>
      </c>
      <c r="B147" s="13" t="s">
        <v>38</v>
      </c>
    </row>
    <row r="148" spans="1:2" s="22" customFormat="1" ht="15.75" thickBot="1" x14ac:dyDescent="0.3">
      <c r="A148" s="21" t="s">
        <v>171</v>
      </c>
      <c r="B148" s="13" t="s">
        <v>38</v>
      </c>
    </row>
    <row r="149" spans="1:2" s="22" customFormat="1" ht="15.75" thickBot="1" x14ac:dyDescent="0.3">
      <c r="A149" s="21" t="s">
        <v>172</v>
      </c>
      <c r="B149" s="13" t="s">
        <v>38</v>
      </c>
    </row>
    <row r="150" spans="1:2" s="22" customFormat="1" ht="15.75" thickBot="1" x14ac:dyDescent="0.3">
      <c r="A150" s="21" t="s">
        <v>173</v>
      </c>
      <c r="B150" s="13" t="s">
        <v>38</v>
      </c>
    </row>
    <row r="151" spans="1:2" s="22" customFormat="1" ht="15.75" thickBot="1" x14ac:dyDescent="0.3">
      <c r="A151" s="21" t="s">
        <v>174</v>
      </c>
      <c r="B151" s="13" t="s">
        <v>38</v>
      </c>
    </row>
    <row r="152" spans="1:2" ht="15.75" thickBot="1" x14ac:dyDescent="0.3">
      <c r="A152" s="3" t="s">
        <v>20</v>
      </c>
      <c r="B152" s="15"/>
    </row>
    <row r="153" spans="1:2" ht="15.75" thickBot="1" x14ac:dyDescent="0.3">
      <c r="A153" s="20" t="s">
        <v>175</v>
      </c>
      <c r="B153" s="13" t="s">
        <v>38</v>
      </c>
    </row>
    <row r="154" spans="1:2" ht="15.75" thickBot="1" x14ac:dyDescent="0.3">
      <c r="A154" s="21" t="s">
        <v>79</v>
      </c>
      <c r="B154" s="13" t="s">
        <v>38</v>
      </c>
    </row>
    <row r="155" spans="1:2" ht="15.75" thickBot="1" x14ac:dyDescent="0.3">
      <c r="A155" s="21" t="s">
        <v>109</v>
      </c>
      <c r="B155" s="13" t="s">
        <v>38</v>
      </c>
    </row>
    <row r="156" spans="1:2" ht="15.75" thickBot="1" x14ac:dyDescent="0.3">
      <c r="A156" s="21" t="s">
        <v>73</v>
      </c>
      <c r="B156" s="13" t="s">
        <v>38</v>
      </c>
    </row>
    <row r="157" spans="1:2" ht="15.75" thickBot="1" x14ac:dyDescent="0.3">
      <c r="A157" s="21" t="s">
        <v>74</v>
      </c>
      <c r="B157" s="13" t="s">
        <v>38</v>
      </c>
    </row>
    <row r="158" spans="1:2" ht="15.75" thickBot="1" x14ac:dyDescent="0.3">
      <c r="A158" s="21" t="s">
        <v>80</v>
      </c>
      <c r="B158" s="13" t="s">
        <v>38</v>
      </c>
    </row>
    <row r="159" spans="1:2" ht="15.75" thickBot="1" x14ac:dyDescent="0.3">
      <c r="A159" s="21" t="s">
        <v>176</v>
      </c>
      <c r="B159" s="13" t="s">
        <v>38</v>
      </c>
    </row>
    <row r="160" spans="1:2" ht="15.75" thickBot="1" x14ac:dyDescent="0.3">
      <c r="A160" s="21" t="s">
        <v>177</v>
      </c>
      <c r="B160" s="13" t="s">
        <v>38</v>
      </c>
    </row>
    <row r="161" spans="1:2" ht="15.75" thickBot="1" x14ac:dyDescent="0.3">
      <c r="A161" s="21" t="s">
        <v>178</v>
      </c>
      <c r="B161" s="13" t="s">
        <v>38</v>
      </c>
    </row>
    <row r="162" spans="1:2" ht="15.75" thickBot="1" x14ac:dyDescent="0.3">
      <c r="A162" s="21" t="s">
        <v>179</v>
      </c>
      <c r="B162" s="13" t="s">
        <v>38</v>
      </c>
    </row>
    <row r="163" spans="1:2" ht="15.75" thickBot="1" x14ac:dyDescent="0.3">
      <c r="A163" s="20" t="s">
        <v>180</v>
      </c>
      <c r="B163" s="13" t="s">
        <v>38</v>
      </c>
    </row>
    <row r="164" spans="1:2" ht="15.75" thickBot="1" x14ac:dyDescent="0.3">
      <c r="A164" s="21" t="s">
        <v>181</v>
      </c>
      <c r="B164" s="13" t="s">
        <v>38</v>
      </c>
    </row>
    <row r="165" spans="1:2" ht="15.75" thickBot="1" x14ac:dyDescent="0.3">
      <c r="A165" s="3" t="s">
        <v>21</v>
      </c>
      <c r="B165" s="15"/>
    </row>
    <row r="166" spans="1:2" s="22" customFormat="1" ht="15.75" thickBot="1" x14ac:dyDescent="0.3">
      <c r="A166" s="20" t="s">
        <v>182</v>
      </c>
      <c r="B166" s="13" t="s">
        <v>38</v>
      </c>
    </row>
    <row r="167" spans="1:2" s="22" customFormat="1" ht="15.75" thickBot="1" x14ac:dyDescent="0.3">
      <c r="A167" s="21" t="s">
        <v>183</v>
      </c>
      <c r="B167" s="13" t="s">
        <v>38</v>
      </c>
    </row>
    <row r="168" spans="1:2" s="22" customFormat="1" ht="15.75" thickBot="1" x14ac:dyDescent="0.3">
      <c r="A168" s="21" t="s">
        <v>184</v>
      </c>
      <c r="B168" s="13" t="s">
        <v>38</v>
      </c>
    </row>
    <row r="169" spans="1:2" s="22" customFormat="1" ht="15.75" thickBot="1" x14ac:dyDescent="0.3">
      <c r="A169" s="21" t="s">
        <v>185</v>
      </c>
      <c r="B169" s="13" t="s">
        <v>38</v>
      </c>
    </row>
    <row r="170" spans="1:2" s="22" customFormat="1" ht="15.75" thickBot="1" x14ac:dyDescent="0.3">
      <c r="A170" s="21" t="s">
        <v>186</v>
      </c>
      <c r="B170" s="13" t="s">
        <v>38</v>
      </c>
    </row>
    <row r="171" spans="1:2" s="22" customFormat="1" ht="15.75" thickBot="1" x14ac:dyDescent="0.3">
      <c r="A171" s="21" t="s">
        <v>187</v>
      </c>
      <c r="B171" s="13" t="s">
        <v>38</v>
      </c>
    </row>
    <row r="172" spans="1:2" s="22" customFormat="1" ht="15.75" thickBot="1" x14ac:dyDescent="0.3">
      <c r="A172" s="21" t="s">
        <v>188</v>
      </c>
      <c r="B172" s="13" t="s">
        <v>38</v>
      </c>
    </row>
    <row r="173" spans="1:2" s="22" customFormat="1" ht="15.75" thickBot="1" x14ac:dyDescent="0.3">
      <c r="A173" s="21" t="s">
        <v>189</v>
      </c>
      <c r="B173" s="13" t="s">
        <v>38</v>
      </c>
    </row>
    <row r="174" spans="1:2" s="22" customFormat="1" ht="15.75" thickBot="1" x14ac:dyDescent="0.3">
      <c r="A174" s="21" t="s">
        <v>190</v>
      </c>
      <c r="B174" s="13" t="s">
        <v>38</v>
      </c>
    </row>
    <row r="175" spans="1:2" s="22" customFormat="1" ht="15.75" thickBot="1" x14ac:dyDescent="0.3">
      <c r="A175" s="21" t="s">
        <v>191</v>
      </c>
      <c r="B175" s="13" t="s">
        <v>38</v>
      </c>
    </row>
    <row r="176" spans="1:2" s="22" customFormat="1" ht="15.75" thickBot="1" x14ac:dyDescent="0.3">
      <c r="A176" s="21" t="s">
        <v>164</v>
      </c>
      <c r="B176" s="13" t="s">
        <v>38</v>
      </c>
    </row>
    <row r="177" spans="1:2" s="22" customFormat="1" ht="15.75" thickBot="1" x14ac:dyDescent="0.3">
      <c r="A177" s="21" t="s">
        <v>192</v>
      </c>
      <c r="B177" s="13" t="s">
        <v>38</v>
      </c>
    </row>
    <row r="178" spans="1:2" s="22" customFormat="1" ht="15.75" thickBot="1" x14ac:dyDescent="0.3">
      <c r="A178" s="21" t="s">
        <v>193</v>
      </c>
      <c r="B178" s="13" t="s">
        <v>38</v>
      </c>
    </row>
    <row r="179" spans="1:2" ht="15.75" thickBot="1" x14ac:dyDescent="0.3">
      <c r="A179" s="10" t="s">
        <v>22</v>
      </c>
      <c r="B179" s="16"/>
    </row>
    <row r="180" spans="1:2" ht="15.75" thickBot="1" x14ac:dyDescent="0.3">
      <c r="A180" s="3" t="s">
        <v>23</v>
      </c>
      <c r="B180" s="15"/>
    </row>
    <row r="181" spans="1:2" ht="15.75" thickBot="1" x14ac:dyDescent="0.3">
      <c r="A181" s="1" t="s">
        <v>194</v>
      </c>
      <c r="B181" s="13" t="s">
        <v>38</v>
      </c>
    </row>
    <row r="182" spans="1:2" ht="15.75" thickBot="1" x14ac:dyDescent="0.3">
      <c r="A182" s="1" t="s">
        <v>195</v>
      </c>
      <c r="B182" s="13" t="s">
        <v>38</v>
      </c>
    </row>
    <row r="183" spans="1:2" ht="15.75" thickBot="1" x14ac:dyDescent="0.3">
      <c r="A183" s="3" t="s">
        <v>24</v>
      </c>
      <c r="B183" s="15"/>
    </row>
    <row r="184" spans="1:2" ht="15.75" thickBot="1" x14ac:dyDescent="0.3">
      <c r="A184" s="11" t="s">
        <v>25</v>
      </c>
      <c r="B184" s="14"/>
    </row>
    <row r="185" spans="1:2" ht="15.75" thickBot="1" x14ac:dyDescent="0.3">
      <c r="A185" s="1" t="s">
        <v>196</v>
      </c>
      <c r="B185" s="13" t="s">
        <v>38</v>
      </c>
    </row>
    <row r="186" spans="1:2" ht="15.75" thickBot="1" x14ac:dyDescent="0.3">
      <c r="A186" s="1" t="s">
        <v>197</v>
      </c>
      <c r="B186" s="13" t="s">
        <v>38</v>
      </c>
    </row>
    <row r="187" spans="1:2" ht="15.75" thickBot="1" x14ac:dyDescent="0.3">
      <c r="A187" s="1" t="s">
        <v>198</v>
      </c>
      <c r="B187" s="13" t="s">
        <v>38</v>
      </c>
    </row>
    <row r="188" spans="1:2" ht="15.75" thickBot="1" x14ac:dyDescent="0.3">
      <c r="A188" s="1" t="s">
        <v>199</v>
      </c>
      <c r="B188" s="13" t="s">
        <v>38</v>
      </c>
    </row>
    <row r="189" spans="1:2" ht="15.75" thickBot="1" x14ac:dyDescent="0.3">
      <c r="A189" s="1" t="s">
        <v>200</v>
      </c>
      <c r="B189" s="13" t="s">
        <v>38</v>
      </c>
    </row>
    <row r="190" spans="1:2" ht="15.75" thickBot="1" x14ac:dyDescent="0.3">
      <c r="A190" s="11" t="s">
        <v>26</v>
      </c>
      <c r="B190" s="14"/>
    </row>
    <row r="191" spans="1:2" ht="15.75" thickBot="1" x14ac:dyDescent="0.3">
      <c r="A191" s="1" t="s">
        <v>201</v>
      </c>
      <c r="B191" s="13" t="s">
        <v>38</v>
      </c>
    </row>
    <row r="192" spans="1:2" ht="15.75" thickBot="1" x14ac:dyDescent="0.3">
      <c r="A192" s="1" t="s">
        <v>202</v>
      </c>
      <c r="B192" s="13" t="s">
        <v>38</v>
      </c>
    </row>
    <row r="193" spans="1:2" ht="15.75" thickBot="1" x14ac:dyDescent="0.3">
      <c r="A193" s="1" t="s">
        <v>203</v>
      </c>
      <c r="B193" s="13" t="s">
        <v>38</v>
      </c>
    </row>
    <row r="194" spans="1:2" ht="15.75" thickBot="1" x14ac:dyDescent="0.3">
      <c r="A194" s="1" t="s">
        <v>204</v>
      </c>
      <c r="B194" s="13" t="s">
        <v>38</v>
      </c>
    </row>
    <row r="195" spans="1:2" ht="15.75" thickBot="1" x14ac:dyDescent="0.3">
      <c r="A195" s="1" t="s">
        <v>205</v>
      </c>
      <c r="B195" s="13" t="s">
        <v>38</v>
      </c>
    </row>
    <row r="196" spans="1:2" ht="15.75" thickBot="1" x14ac:dyDescent="0.3">
      <c r="A196" s="1" t="s">
        <v>206</v>
      </c>
      <c r="B196" s="13" t="s">
        <v>38</v>
      </c>
    </row>
    <row r="197" spans="1:2" ht="15.75" thickBot="1" x14ac:dyDescent="0.3">
      <c r="A197" s="1" t="s">
        <v>207</v>
      </c>
      <c r="B197" s="13" t="s">
        <v>38</v>
      </c>
    </row>
    <row r="198" spans="1:2" ht="15.75" thickBot="1" x14ac:dyDescent="0.3">
      <c r="A198" s="11" t="s">
        <v>27</v>
      </c>
      <c r="B198" s="14"/>
    </row>
    <row r="199" spans="1:2" ht="15.75" thickBot="1" x14ac:dyDescent="0.3">
      <c r="A199" s="20" t="s">
        <v>208</v>
      </c>
      <c r="B199" s="13" t="s">
        <v>38</v>
      </c>
    </row>
    <row r="200" spans="1:2" ht="15.75" thickBot="1" x14ac:dyDescent="0.3">
      <c r="A200" s="21" t="s">
        <v>209</v>
      </c>
      <c r="B200" s="13" t="s">
        <v>38</v>
      </c>
    </row>
    <row r="201" spans="1:2" ht="15.75" thickBot="1" x14ac:dyDescent="0.3">
      <c r="A201" s="21" t="s">
        <v>210</v>
      </c>
      <c r="B201" s="13" t="s">
        <v>38</v>
      </c>
    </row>
    <row r="202" spans="1:2" ht="15.75" thickBot="1" x14ac:dyDescent="0.3">
      <c r="A202" s="20" t="s">
        <v>211</v>
      </c>
      <c r="B202" s="13" t="s">
        <v>38</v>
      </c>
    </row>
    <row r="203" spans="1:2" ht="15.75" thickBot="1" x14ac:dyDescent="0.3">
      <c r="A203" s="21" t="s">
        <v>212</v>
      </c>
      <c r="B203" s="13" t="s">
        <v>38</v>
      </c>
    </row>
    <row r="204" spans="1:2" ht="15.75" thickBot="1" x14ac:dyDescent="0.3">
      <c r="A204" s="21" t="s">
        <v>213</v>
      </c>
      <c r="B204" s="13" t="s">
        <v>38</v>
      </c>
    </row>
    <row r="205" spans="1:2" ht="15.75" thickBot="1" x14ac:dyDescent="0.3">
      <c r="A205" s="11" t="s">
        <v>28</v>
      </c>
      <c r="B205" s="14"/>
    </row>
    <row r="206" spans="1:2" ht="15.75" thickBot="1" x14ac:dyDescent="0.3">
      <c r="A206" s="20" t="s">
        <v>214</v>
      </c>
      <c r="B206" s="13" t="s">
        <v>38</v>
      </c>
    </row>
    <row r="207" spans="1:2" ht="15.75" thickBot="1" x14ac:dyDescent="0.3">
      <c r="A207" s="21" t="s">
        <v>215</v>
      </c>
      <c r="B207" s="13" t="s">
        <v>38</v>
      </c>
    </row>
    <row r="208" spans="1:2" ht="15.75" thickBot="1" x14ac:dyDescent="0.3">
      <c r="A208" s="21" t="s">
        <v>216</v>
      </c>
      <c r="B208" s="13" t="s">
        <v>38</v>
      </c>
    </row>
    <row r="209" spans="1:2" ht="15.75" thickBot="1" x14ac:dyDescent="0.3">
      <c r="A209" s="21" t="s">
        <v>217</v>
      </c>
      <c r="B209" s="13" t="s">
        <v>38</v>
      </c>
    </row>
    <row r="210" spans="1:2" ht="15.75" thickBot="1" x14ac:dyDescent="0.3">
      <c r="A210" s="21" t="s">
        <v>218</v>
      </c>
      <c r="B210" s="13" t="s">
        <v>38</v>
      </c>
    </row>
    <row r="211" spans="1:2" ht="15.75" thickBot="1" x14ac:dyDescent="0.3">
      <c r="A211" s="21" t="s">
        <v>219</v>
      </c>
      <c r="B211" s="13" t="s">
        <v>38</v>
      </c>
    </row>
    <row r="212" spans="1:2" ht="15.75" thickBot="1" x14ac:dyDescent="0.3">
      <c r="A212" s="21" t="s">
        <v>220</v>
      </c>
      <c r="B212" s="13" t="s">
        <v>38</v>
      </c>
    </row>
    <row r="213" spans="1:2" ht="15.75" thickBot="1" x14ac:dyDescent="0.3">
      <c r="A213" s="21" t="s">
        <v>221</v>
      </c>
      <c r="B213" s="13" t="s">
        <v>38</v>
      </c>
    </row>
    <row r="214" spans="1:2" ht="15.75" thickBot="1" x14ac:dyDescent="0.3">
      <c r="A214" s="21" t="s">
        <v>222</v>
      </c>
      <c r="B214" s="13" t="s">
        <v>38</v>
      </c>
    </row>
    <row r="215" spans="1:2" ht="15.75" thickBot="1" x14ac:dyDescent="0.3">
      <c r="A215" s="21" t="s">
        <v>223</v>
      </c>
      <c r="B215" s="13" t="s">
        <v>38</v>
      </c>
    </row>
    <row r="216" spans="1:2" ht="15.75" thickBot="1" x14ac:dyDescent="0.3">
      <c r="A216" s="21" t="s">
        <v>224</v>
      </c>
      <c r="B216" s="13" t="s">
        <v>38</v>
      </c>
    </row>
    <row r="217" spans="1:2" ht="15.75" thickBot="1" x14ac:dyDescent="0.3">
      <c r="A217" s="11" t="s">
        <v>225</v>
      </c>
      <c r="B217" s="14" t="s">
        <v>38</v>
      </c>
    </row>
    <row r="218" spans="1:2" ht="15.75" thickBot="1" x14ac:dyDescent="0.3">
      <c r="A218" s="3" t="s">
        <v>29</v>
      </c>
      <c r="B218" s="15"/>
    </row>
    <row r="219" spans="1:2" ht="15.75" thickBot="1" x14ac:dyDescent="0.3">
      <c r="A219" s="20" t="s">
        <v>226</v>
      </c>
      <c r="B219" s="13" t="s">
        <v>38</v>
      </c>
    </row>
    <row r="220" spans="1:2" ht="15.75" thickBot="1" x14ac:dyDescent="0.3">
      <c r="A220" s="21" t="s">
        <v>227</v>
      </c>
      <c r="B220" s="13" t="s">
        <v>38</v>
      </c>
    </row>
    <row r="221" spans="1:2" ht="15.75" thickBot="1" x14ac:dyDescent="0.3">
      <c r="A221" s="21" t="s">
        <v>228</v>
      </c>
      <c r="B221" s="13" t="s">
        <v>38</v>
      </c>
    </row>
    <row r="222" spans="1:2" ht="15.75" thickBot="1" x14ac:dyDescent="0.3">
      <c r="A222" s="21" t="s">
        <v>229</v>
      </c>
      <c r="B222" s="13" t="s">
        <v>38</v>
      </c>
    </row>
    <row r="223" spans="1:2" ht="15.75" thickBot="1" x14ac:dyDescent="0.3">
      <c r="A223" s="21" t="s">
        <v>230</v>
      </c>
      <c r="B223" s="13" t="s">
        <v>38</v>
      </c>
    </row>
    <row r="224" spans="1:2" ht="15.75" thickBot="1" x14ac:dyDescent="0.3">
      <c r="A224" s="21" t="s">
        <v>231</v>
      </c>
      <c r="B224" s="13" t="s">
        <v>38</v>
      </c>
    </row>
    <row r="225" spans="1:2" ht="15.75" thickBot="1" x14ac:dyDescent="0.3">
      <c r="A225" s="21" t="s">
        <v>232</v>
      </c>
      <c r="B225" s="13" t="s">
        <v>38</v>
      </c>
    </row>
    <row r="226" spans="1:2" ht="15.75" thickBot="1" x14ac:dyDescent="0.3">
      <c r="A226" s="21" t="s">
        <v>233</v>
      </c>
      <c r="B226" s="13" t="s">
        <v>38</v>
      </c>
    </row>
    <row r="227" spans="1:2" ht="15.75" thickBot="1" x14ac:dyDescent="0.3">
      <c r="A227" s="21" t="s">
        <v>234</v>
      </c>
      <c r="B227" s="13" t="s">
        <v>38</v>
      </c>
    </row>
    <row r="228" spans="1:2" ht="15.75" thickBot="1" x14ac:dyDescent="0.3">
      <c r="A228" s="21" t="s">
        <v>235</v>
      </c>
      <c r="B228" s="13" t="s">
        <v>38</v>
      </c>
    </row>
    <row r="229" spans="1:2" ht="15.75" thickBot="1" x14ac:dyDescent="0.3">
      <c r="A229" s="21" t="s">
        <v>236</v>
      </c>
      <c r="B229" s="13" t="s">
        <v>38</v>
      </c>
    </row>
    <row r="230" spans="1:2" ht="15.75" thickBot="1" x14ac:dyDescent="0.3">
      <c r="A230" s="20" t="s">
        <v>237</v>
      </c>
      <c r="B230" s="13" t="s">
        <v>38</v>
      </c>
    </row>
    <row r="231" spans="1:2" ht="15.75" thickBot="1" x14ac:dyDescent="0.3">
      <c r="A231" s="21" t="s">
        <v>238</v>
      </c>
      <c r="B231" s="13" t="s">
        <v>38</v>
      </c>
    </row>
    <row r="232" spans="1:2" ht="15.75" thickBot="1" x14ac:dyDescent="0.3">
      <c r="A232" s="21" t="s">
        <v>239</v>
      </c>
      <c r="B232" s="13" t="s">
        <v>38</v>
      </c>
    </row>
    <row r="233" spans="1:2" ht="15.75" thickBot="1" x14ac:dyDescent="0.3">
      <c r="A233" s="21" t="s">
        <v>240</v>
      </c>
      <c r="B233" s="13" t="s">
        <v>38</v>
      </c>
    </row>
    <row r="234" spans="1:2" ht="15.75" thickBot="1" x14ac:dyDescent="0.3">
      <c r="A234" s="21" t="s">
        <v>241</v>
      </c>
      <c r="B234" s="13" t="s">
        <v>38</v>
      </c>
    </row>
    <row r="235" spans="1:2" ht="15.75" thickBot="1" x14ac:dyDescent="0.3">
      <c r="A235" s="21" t="s">
        <v>242</v>
      </c>
      <c r="B235" s="13" t="s">
        <v>38</v>
      </c>
    </row>
    <row r="236" spans="1:2" ht="15.75" thickBot="1" x14ac:dyDescent="0.3">
      <c r="A236" s="21" t="s">
        <v>243</v>
      </c>
      <c r="B236" s="13" t="s">
        <v>38</v>
      </c>
    </row>
    <row r="237" spans="1:2" ht="15.75" thickBot="1" x14ac:dyDescent="0.3">
      <c r="A237" s="21" t="s">
        <v>244</v>
      </c>
      <c r="B237" s="13" t="s">
        <v>38</v>
      </c>
    </row>
    <row r="238" spans="1:2" ht="15.75" thickBot="1" x14ac:dyDescent="0.3">
      <c r="A238" s="21" t="s">
        <v>245</v>
      </c>
      <c r="B238" s="13" t="s">
        <v>38</v>
      </c>
    </row>
    <row r="239" spans="1:2" ht="15.75" thickBot="1" x14ac:dyDescent="0.3">
      <c r="A239" s="21" t="s">
        <v>246</v>
      </c>
      <c r="B239" s="13" t="s">
        <v>38</v>
      </c>
    </row>
    <row r="240" spans="1:2" ht="15.75" thickBot="1" x14ac:dyDescent="0.3">
      <c r="A240" s="21" t="s">
        <v>247</v>
      </c>
      <c r="B240" s="13" t="s">
        <v>38</v>
      </c>
    </row>
    <row r="241" spans="1:2" ht="15.75" thickBot="1" x14ac:dyDescent="0.3">
      <c r="A241" s="21" t="s">
        <v>248</v>
      </c>
      <c r="B241" s="13" t="s">
        <v>38</v>
      </c>
    </row>
    <row r="242" spans="1:2" ht="15.75" thickBot="1" x14ac:dyDescent="0.3">
      <c r="A242" s="21" t="s">
        <v>249</v>
      </c>
      <c r="B242" s="13" t="s">
        <v>38</v>
      </c>
    </row>
    <row r="243" spans="1:2" ht="15.75" thickBot="1" x14ac:dyDescent="0.3">
      <c r="A243" s="3" t="s">
        <v>30</v>
      </c>
      <c r="B243" s="15"/>
    </row>
    <row r="244" spans="1:2" ht="15.75" thickBot="1" x14ac:dyDescent="0.3">
      <c r="A244" s="20" t="s">
        <v>250</v>
      </c>
      <c r="B244" s="13" t="s">
        <v>38</v>
      </c>
    </row>
    <row r="245" spans="1:2" ht="15.75" thickBot="1" x14ac:dyDescent="0.3">
      <c r="A245" s="21" t="s">
        <v>251</v>
      </c>
      <c r="B245" s="13" t="s">
        <v>38</v>
      </c>
    </row>
    <row r="246" spans="1:2" ht="15.75" thickBot="1" x14ac:dyDescent="0.3">
      <c r="A246" s="21" t="s">
        <v>252</v>
      </c>
      <c r="B246" s="13" t="s">
        <v>38</v>
      </c>
    </row>
    <row r="247" spans="1:2" ht="15.75" thickBot="1" x14ac:dyDescent="0.3">
      <c r="A247" s="21" t="s">
        <v>253</v>
      </c>
      <c r="B247" s="13" t="s">
        <v>38</v>
      </c>
    </row>
    <row r="248" spans="1:2" ht="15.75" thickBot="1" x14ac:dyDescent="0.3">
      <c r="A248" s="3" t="s">
        <v>39</v>
      </c>
      <c r="B248" s="15"/>
    </row>
    <row r="249" spans="1:2" ht="15.75" thickBot="1" x14ac:dyDescent="0.3">
      <c r="A249" s="20" t="s">
        <v>254</v>
      </c>
      <c r="B249" s="13" t="s">
        <v>38</v>
      </c>
    </row>
    <row r="250" spans="1:2" ht="15.75" thickBot="1" x14ac:dyDescent="0.3">
      <c r="A250" s="21" t="s">
        <v>255</v>
      </c>
      <c r="B250" s="13" t="s">
        <v>38</v>
      </c>
    </row>
    <row r="251" spans="1:2" ht="15.75" thickBot="1" x14ac:dyDescent="0.3">
      <c r="A251" s="21" t="s">
        <v>256</v>
      </c>
      <c r="B251" s="13" t="s">
        <v>38</v>
      </c>
    </row>
    <row r="252" spans="1:2" ht="15.75" thickBot="1" x14ac:dyDescent="0.3">
      <c r="A252" s="21" t="s">
        <v>257</v>
      </c>
      <c r="B252" s="13" t="s">
        <v>38</v>
      </c>
    </row>
    <row r="253" spans="1:2" ht="15.75" thickBot="1" x14ac:dyDescent="0.3">
      <c r="A253" s="21" t="s">
        <v>258</v>
      </c>
      <c r="B253" s="13" t="s">
        <v>38</v>
      </c>
    </row>
    <row r="254" spans="1:2" ht="15.75" thickBot="1" x14ac:dyDescent="0.3">
      <c r="A254" s="25" t="s">
        <v>259</v>
      </c>
      <c r="B254" s="13" t="s">
        <v>38</v>
      </c>
    </row>
    <row r="255" spans="1:2" ht="15.75" thickBot="1" x14ac:dyDescent="0.3">
      <c r="A255" s="26" t="s">
        <v>260</v>
      </c>
      <c r="B255" s="13" t="s">
        <v>38</v>
      </c>
    </row>
    <row r="256" spans="1:2" ht="15.75" thickBot="1" x14ac:dyDescent="0.3">
      <c r="A256" s="26" t="s">
        <v>261</v>
      </c>
      <c r="B256" s="13" t="s">
        <v>38</v>
      </c>
    </row>
    <row r="257" spans="1:2" ht="15.75" thickBot="1" x14ac:dyDescent="0.3">
      <c r="A257" s="26" t="s">
        <v>262</v>
      </c>
      <c r="B257" s="13" t="s">
        <v>38</v>
      </c>
    </row>
    <row r="258" spans="1:2" ht="15.75" thickBot="1" x14ac:dyDescent="0.3">
      <c r="A258" s="26" t="s">
        <v>263</v>
      </c>
      <c r="B258" s="13" t="s">
        <v>38</v>
      </c>
    </row>
    <row r="259" spans="1:2" ht="15.75" thickBot="1" x14ac:dyDescent="0.3">
      <c r="A259" s="26" t="s">
        <v>264</v>
      </c>
      <c r="B259" s="13" t="s">
        <v>38</v>
      </c>
    </row>
    <row r="260" spans="1:2" ht="15.75" thickBot="1" x14ac:dyDescent="0.3">
      <c r="A260" s="26" t="s">
        <v>265</v>
      </c>
      <c r="B260" s="13" t="s">
        <v>38</v>
      </c>
    </row>
    <row r="261" spans="1:2" ht="15.75" thickBot="1" x14ac:dyDescent="0.3">
      <c r="A261" s="26" t="s">
        <v>266</v>
      </c>
      <c r="B261" s="13" t="s">
        <v>38</v>
      </c>
    </row>
    <row r="262" spans="1:2" ht="15.75" thickBot="1" x14ac:dyDescent="0.3">
      <c r="A262" s="26" t="s">
        <v>267</v>
      </c>
      <c r="B262" s="13" t="s">
        <v>38</v>
      </c>
    </row>
    <row r="263" spans="1:2" ht="15.75" thickBot="1" x14ac:dyDescent="0.3">
      <c r="A263" s="26" t="s">
        <v>268</v>
      </c>
      <c r="B263" s="13" t="s">
        <v>38</v>
      </c>
    </row>
    <row r="264" spans="1:2" ht="15.75" thickBot="1" x14ac:dyDescent="0.3">
      <c r="A264" s="26" t="s">
        <v>269</v>
      </c>
      <c r="B264" s="13" t="s">
        <v>38</v>
      </c>
    </row>
    <row r="265" spans="1:2" ht="15.75" thickBot="1" x14ac:dyDescent="0.3">
      <c r="A265" s="26" t="s">
        <v>270</v>
      </c>
      <c r="B265" s="13" t="s">
        <v>38</v>
      </c>
    </row>
    <row r="266" spans="1:2" ht="15.75" thickBot="1" x14ac:dyDescent="0.3">
      <c r="A266" s="26" t="s">
        <v>271</v>
      </c>
      <c r="B266" s="13" t="s">
        <v>38</v>
      </c>
    </row>
    <row r="267" spans="1:2" ht="30.75" thickBot="1" x14ac:dyDescent="0.3">
      <c r="A267" s="5" t="s">
        <v>272</v>
      </c>
      <c r="B267" s="17" t="s">
        <v>38</v>
      </c>
    </row>
    <row r="268" spans="1:2" ht="15.75" thickBot="1" x14ac:dyDescent="0.3">
      <c r="A268" s="3" t="s">
        <v>273</v>
      </c>
      <c r="B268" s="27" t="s">
        <v>40</v>
      </c>
    </row>
    <row r="269" spans="1:2" ht="15.75" thickBot="1" x14ac:dyDescent="0.3">
      <c r="A269" s="10" t="s">
        <v>31</v>
      </c>
      <c r="B269" s="18"/>
    </row>
    <row r="270" spans="1:2" ht="15.75" thickBot="1" x14ac:dyDescent="0.3">
      <c r="A270" s="25" t="s">
        <v>274</v>
      </c>
      <c r="B270" s="13" t="s">
        <v>40</v>
      </c>
    </row>
    <row r="271" spans="1:2" ht="15.75" thickBot="1" x14ac:dyDescent="0.3">
      <c r="A271" s="26" t="s">
        <v>275</v>
      </c>
      <c r="B271" s="13" t="s">
        <v>40</v>
      </c>
    </row>
    <row r="272" spans="1:2" ht="15.75" thickBot="1" x14ac:dyDescent="0.3">
      <c r="A272" s="2" t="s">
        <v>276</v>
      </c>
      <c r="B272" s="13" t="s">
        <v>40</v>
      </c>
    </row>
    <row r="273" spans="1:2" ht="15.75" thickBot="1" x14ac:dyDescent="0.3">
      <c r="A273" s="28" t="s">
        <v>32</v>
      </c>
      <c r="B273" s="13"/>
    </row>
    <row r="274" spans="1:2" ht="26.25" thickBot="1" x14ac:dyDescent="0.3">
      <c r="A274" s="7" t="s">
        <v>33</v>
      </c>
      <c r="B274" s="13" t="s">
        <v>38</v>
      </c>
    </row>
    <row r="275" spans="1:2" ht="15.75" thickBot="1" x14ac:dyDescent="0.3">
      <c r="A275" s="10" t="s">
        <v>277</v>
      </c>
      <c r="B275" s="13" t="s">
        <v>38</v>
      </c>
    </row>
  </sheetData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&amp;L&amp;G&amp;C&amp;G&amp;R&amp;G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view="pageBreakPreview" zoomScale="85" zoomScaleNormal="100" zoomScaleSheetLayoutView="85" workbookViewId="0">
      <selection activeCell="O8" sqref="O8"/>
    </sheetView>
  </sheetViews>
  <sheetFormatPr defaultRowHeight="15.75" x14ac:dyDescent="0.25"/>
  <cols>
    <col min="1" max="1" width="9.140625" style="53"/>
    <col min="2" max="2" width="47.5703125" style="53" customWidth="1"/>
    <col min="3" max="3" width="22.28515625" style="53" customWidth="1"/>
    <col min="4" max="4" width="16.140625" style="53" customWidth="1"/>
    <col min="5" max="5" width="15.5703125" style="53" customWidth="1"/>
    <col min="6" max="7" width="9.140625" style="53"/>
    <col min="8" max="8" width="10.7109375" style="53" customWidth="1"/>
    <col min="9" max="9" width="9.140625" style="53"/>
    <col min="10" max="10" width="10.5703125" style="53" customWidth="1"/>
    <col min="11" max="16384" width="9.140625" style="53"/>
  </cols>
  <sheetData>
    <row r="1" spans="1:10" ht="16.5" thickBot="1" x14ac:dyDescent="0.3"/>
    <row r="2" spans="1:10" x14ac:dyDescent="0.25">
      <c r="A2" s="100" t="s">
        <v>293</v>
      </c>
      <c r="B2" s="101"/>
      <c r="C2" s="101"/>
      <c r="D2" s="101"/>
      <c r="E2" s="101"/>
      <c r="F2" s="101"/>
      <c r="G2" s="101"/>
      <c r="H2" s="101"/>
      <c r="I2" s="101"/>
      <c r="J2" s="102"/>
    </row>
    <row r="3" spans="1:10" ht="110.25" x14ac:dyDescent="0.25">
      <c r="A3" s="54" t="s">
        <v>278</v>
      </c>
      <c r="B3" s="55" t="s">
        <v>292</v>
      </c>
      <c r="C3" s="56" t="s">
        <v>313</v>
      </c>
      <c r="D3" s="56" t="s">
        <v>279</v>
      </c>
      <c r="E3" s="56" t="s">
        <v>280</v>
      </c>
      <c r="F3" s="56" t="s">
        <v>281</v>
      </c>
      <c r="G3" s="56" t="s">
        <v>282</v>
      </c>
      <c r="H3" s="56" t="s">
        <v>283</v>
      </c>
      <c r="I3" s="56" t="s">
        <v>284</v>
      </c>
      <c r="J3" s="57" t="s">
        <v>285</v>
      </c>
    </row>
    <row r="4" spans="1:10" s="65" customFormat="1" x14ac:dyDescent="0.25">
      <c r="A4" s="54">
        <v>1</v>
      </c>
      <c r="B4" s="58">
        <v>2</v>
      </c>
      <c r="C4" s="66">
        <v>3</v>
      </c>
      <c r="D4" s="66">
        <v>4</v>
      </c>
      <c r="E4" s="66">
        <v>5</v>
      </c>
      <c r="F4" s="66">
        <v>6</v>
      </c>
      <c r="G4" s="66">
        <v>7</v>
      </c>
      <c r="H4" s="66">
        <v>8</v>
      </c>
      <c r="I4" s="66">
        <v>9</v>
      </c>
      <c r="J4" s="67">
        <v>10</v>
      </c>
    </row>
    <row r="5" spans="1:10" s="65" customFormat="1" ht="31.5" x14ac:dyDescent="0.25">
      <c r="A5" s="54" t="s">
        <v>286</v>
      </c>
      <c r="B5" s="59" t="s">
        <v>306</v>
      </c>
      <c r="C5" s="60"/>
      <c r="D5" s="63"/>
      <c r="E5" s="63"/>
      <c r="F5" s="63"/>
      <c r="G5" s="63"/>
      <c r="H5" s="63"/>
      <c r="I5" s="63"/>
      <c r="J5" s="64"/>
    </row>
    <row r="6" spans="1:10" s="65" customFormat="1" ht="37.5" customHeight="1" x14ac:dyDescent="0.25">
      <c r="A6" s="54" t="s">
        <v>287</v>
      </c>
      <c r="B6" s="61" t="s">
        <v>288</v>
      </c>
      <c r="C6" s="68">
        <v>1</v>
      </c>
      <c r="D6" s="69">
        <v>0.6</v>
      </c>
      <c r="E6" s="69">
        <v>0.4</v>
      </c>
      <c r="F6" s="69">
        <v>0.15</v>
      </c>
      <c r="G6" s="69">
        <v>0.5</v>
      </c>
      <c r="H6" s="69">
        <v>0.3</v>
      </c>
      <c r="I6" s="69">
        <v>1.4E-2</v>
      </c>
      <c r="J6" s="70">
        <v>0.03</v>
      </c>
    </row>
    <row r="7" spans="1:10" s="65" customFormat="1" ht="37.5" customHeight="1" x14ac:dyDescent="0.25">
      <c r="A7" s="54" t="s">
        <v>289</v>
      </c>
      <c r="B7" s="61" t="s">
        <v>307</v>
      </c>
      <c r="C7" s="71">
        <f t="shared" ref="C7:J7" si="0">C5*C6</f>
        <v>0</v>
      </c>
      <c r="D7" s="71">
        <f t="shared" si="0"/>
        <v>0</v>
      </c>
      <c r="E7" s="71">
        <f t="shared" si="0"/>
        <v>0</v>
      </c>
      <c r="F7" s="71">
        <f t="shared" si="0"/>
        <v>0</v>
      </c>
      <c r="G7" s="71">
        <f t="shared" si="0"/>
        <v>0</v>
      </c>
      <c r="H7" s="71">
        <f t="shared" si="0"/>
        <v>0</v>
      </c>
      <c r="I7" s="71">
        <f t="shared" si="0"/>
        <v>0</v>
      </c>
      <c r="J7" s="72">
        <f t="shared" si="0"/>
        <v>0</v>
      </c>
    </row>
    <row r="8" spans="1:10" s="65" customFormat="1" ht="32.25" thickBot="1" x14ac:dyDescent="0.3">
      <c r="A8" s="54" t="s">
        <v>290</v>
      </c>
      <c r="B8" s="61" t="s">
        <v>294</v>
      </c>
      <c r="C8" s="73">
        <f>C7*10</f>
        <v>0</v>
      </c>
      <c r="D8" s="74">
        <f t="shared" ref="D8:J8" si="1">D7*10</f>
        <v>0</v>
      </c>
      <c r="E8" s="74">
        <f t="shared" si="1"/>
        <v>0</v>
      </c>
      <c r="F8" s="74">
        <f t="shared" si="1"/>
        <v>0</v>
      </c>
      <c r="G8" s="74">
        <f t="shared" si="1"/>
        <v>0</v>
      </c>
      <c r="H8" s="74">
        <f t="shared" si="1"/>
        <v>0</v>
      </c>
      <c r="I8" s="74">
        <f t="shared" si="1"/>
        <v>0</v>
      </c>
      <c r="J8" s="75">
        <f t="shared" si="1"/>
        <v>0</v>
      </c>
    </row>
    <row r="9" spans="1:10" s="65" customFormat="1" ht="32.25" thickBot="1" x14ac:dyDescent="0.3">
      <c r="A9" s="62" t="s">
        <v>291</v>
      </c>
      <c r="B9" s="76" t="s">
        <v>295</v>
      </c>
      <c r="C9" s="77">
        <f>SUM(C8:J8)</f>
        <v>0</v>
      </c>
      <c r="D9" s="78"/>
      <c r="E9" s="78"/>
      <c r="F9" s="78"/>
      <c r="G9" s="78"/>
      <c r="H9" s="78"/>
      <c r="I9" s="78"/>
      <c r="J9" s="79"/>
    </row>
    <row r="11" spans="1:10" ht="129.75" customHeight="1" x14ac:dyDescent="0.25">
      <c r="A11" s="103" t="s">
        <v>310</v>
      </c>
      <c r="B11" s="103"/>
      <c r="C11" s="103"/>
      <c r="D11" s="103"/>
      <c r="E11" s="103"/>
      <c r="F11" s="103"/>
      <c r="G11" s="103"/>
      <c r="H11" s="103"/>
      <c r="I11" s="103"/>
      <c r="J11" s="103"/>
    </row>
  </sheetData>
  <mergeCells count="2">
    <mergeCell ref="A2:J2"/>
    <mergeCell ref="A11:J11"/>
  </mergeCells>
  <dataValidations count="1">
    <dataValidation allowBlank="1" showInputMessage="1" sqref="B3:C7 D7:J7"/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Инструкция</vt:lpstr>
      <vt:lpstr>Изчисление капацитет</vt:lpstr>
      <vt:lpstr>Смесени</vt:lpstr>
      <vt:lpstr>Списък култури</vt:lpstr>
      <vt:lpstr>Категории животни и ЖЕ</vt:lpstr>
      <vt:lpstr>Инструкция!_ftn1</vt:lpstr>
      <vt:lpstr>Инструкция!_ftnref1</vt:lpstr>
      <vt:lpstr>'Изчисление капацитет'!Print_Area</vt:lpstr>
      <vt:lpstr>'Категории животни и ЖЕ'!Print_Area</vt:lpstr>
      <vt:lpstr>Смесени!Print_Area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2023-09-25T14:02:58Z</dcterms:modified>
</cp:coreProperties>
</file>